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22"/>
  <workbookPr codeName="ThisWorkbook"/>
  <mc:AlternateContent xmlns:mc="http://schemas.openxmlformats.org/markup-compatibility/2006">
    <mc:Choice Requires="x15">
      <x15ac:absPath xmlns:x15ac="http://schemas.microsoft.com/office/spreadsheetml/2010/11/ac" url="/Users/aleenarupani/Downloads/"/>
    </mc:Choice>
  </mc:AlternateContent>
  <xr:revisionPtr revIDLastSave="0" documentId="8_{6D3A9D5B-0123-4C43-8671-DD629EF75B5A}" xr6:coauthVersionLast="47" xr6:coauthVersionMax="47" xr10:uidLastSave="{00000000-0000-0000-0000-000000000000}"/>
  <bookViews>
    <workbookView xWindow="20" yWindow="620" windowWidth="28800" windowHeight="15780" xr2:uid="{00000000-000D-0000-FFFF-FFFF00000000}"/>
  </bookViews>
  <sheets>
    <sheet name="Introduction" sheetId="1" r:id="rId1"/>
    <sheet name="Assessment" sheetId="2" r:id="rId2"/>
    <sheet name="NextSteps_Lookup" sheetId="3" state="veryHidden" r:id="rId3"/>
    <sheet name="Maturity_Lookup" sheetId="4" state="veryHidden" r:id="rId4"/>
    <sheet name="Band_Lookup" sheetId="5" state="veryHidden" r:id="rId5"/>
    <sheet name="Maturity level breakdown" sheetId="6" r:id="rId6"/>
    <sheet name="Answer_Options" sheetId="7" state="veryHidden" r:id="rId7"/>
  </sheets>
  <definedNames>
    <definedName name="MaturityTable">Maturity_Lookup!$A$2:$D$6</definedName>
    <definedName name="Q10_Options">Answer_Options!$C$42:$C$46</definedName>
    <definedName name="Q11_Options">Answer_Options!$C$47:$C$51</definedName>
    <definedName name="Q12_Options">Answer_Options!$C$52:$C$56</definedName>
    <definedName name="Q13_Options">Answer_Options!$C$57:$C$61</definedName>
    <definedName name="Q14_Options">Answer_Options!$C$62:$C$66</definedName>
    <definedName name="Q15_Options">Answer_Options!$C$67:$C$71</definedName>
    <definedName name="Q16_Options">Answer_Options!$C$72:$C$76</definedName>
    <definedName name="Q17_Options">Answer_Options!$C$77:$C$81</definedName>
    <definedName name="Q18_Options">Answer_Options!$C$82:$C$86</definedName>
    <definedName name="Q19_Options">Answer_Options!$C$87:$C$91</definedName>
    <definedName name="Q2_Options">Answer_Options!$C$2:$C$6</definedName>
    <definedName name="Q20_Options">Answer_Options!$C$92:$C$96</definedName>
    <definedName name="Q21_Options">Answer_Options!$C$97:$C$101</definedName>
    <definedName name="Q22_Options">Answer_Options!$C$102:$C$106</definedName>
    <definedName name="Q23_Options">Answer_Options!$C$107:$C$111</definedName>
    <definedName name="Q24_Options">Answer_Options!$C$112:$C$116</definedName>
    <definedName name="Q25_Options">Answer_Options!$C$117:$C$121</definedName>
    <definedName name="Q26_Options">Answer_Options!$C$122:$C$126</definedName>
    <definedName name="Q27_Options">Answer_Options!$C$127:$C$131</definedName>
    <definedName name="Q28_Options">Answer_Options!$C$132:$C$136</definedName>
    <definedName name="Q29_Options">Answer_Options!$C$137:$C$141</definedName>
    <definedName name="Q3_Options">Answer_Options!$C$7:$C$11</definedName>
    <definedName name="Q30_Options">Answer_Options!$C$142:$C$146</definedName>
    <definedName name="Q31_Options">Answer_Options!$C$147:$C$151</definedName>
    <definedName name="Q4_Options">Answer_Options!$C$12:$C$16</definedName>
    <definedName name="Q5_Options">Answer_Options!$C$17:$C$21</definedName>
    <definedName name="Q6_Options">Answer_Options!$C$22:$C$26</definedName>
    <definedName name="Q7_Options">Answer_Options!$C$27:$C$31</definedName>
    <definedName name="Q8_Options">Answer_Options!$C$32:$C$36</definedName>
    <definedName name="Q9_Options">Answer_Options!$C$37:$C$41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6" l="1"/>
  <c r="C17" i="6"/>
  <c r="B17" i="6"/>
  <c r="A17" i="6"/>
  <c r="D16" i="6"/>
  <c r="C16" i="6"/>
  <c r="B16" i="6"/>
  <c r="A16" i="6"/>
  <c r="D15" i="6"/>
  <c r="C15" i="6"/>
  <c r="B15" i="6"/>
  <c r="A15" i="6"/>
  <c r="D14" i="6"/>
  <c r="C14" i="6"/>
  <c r="B14" i="6"/>
  <c r="A14" i="6"/>
  <c r="B40" i="2"/>
  <c r="C40" i="2" s="1"/>
  <c r="B39" i="2"/>
  <c r="C39" i="2" s="1"/>
  <c r="B38" i="2"/>
  <c r="C38" i="2" s="1"/>
  <c r="B37" i="2"/>
  <c r="C37" i="2" s="1"/>
  <c r="B36" i="2"/>
  <c r="C36" i="2" s="1"/>
  <c r="B35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B42" i="2" l="1"/>
  <c r="B44" i="2" s="1"/>
  <c r="B47" i="2" s="1"/>
  <c r="C35" i="2"/>
  <c r="B4" i="6" l="1"/>
  <c r="B7" i="6" s="1"/>
  <c r="C47" i="2"/>
  <c r="A47" i="2"/>
  <c r="D47" i="2"/>
  <c r="B8" i="6" l="1"/>
  <c r="B6" i="6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<sst xmlns="http://schemas.openxmlformats.org/spreadsheetml/2006/main" count="705" uniqueCount="354">
  <si>
    <t>Human Rights &amp; Environmental Due Diligence Maturity Tool</t>
  </si>
  <si>
    <t>Purpose:</t>
  </si>
  <si>
    <t>This tool helps sustainability professionals assess the maturity of their human rights and social supply chain due diligence practices.</t>
  </si>
  <si>
    <t>How to use:</t>
  </si>
  <si>
    <t>1) Go to the 'Assessment' sheet</t>
  </si>
  <si>
    <t xml:space="preserve">2) Use column 'C' to answer each question using the scoring scale: 1 to 5 to answer each question as honestly as possible </t>
  </si>
  <si>
    <t>3) The tool will calculate category scores and an overall maturity level automatically</t>
  </si>
  <si>
    <t>4) Understand your maturity level and next steps in the 'Maturity level breakdown' sheet</t>
  </si>
  <si>
    <t>5) If you'd like to know more about how Sedex can support your business goals, reach out to our team: www.sedex.com/request-a-call-back</t>
  </si>
  <si>
    <t>Outputs:</t>
  </si>
  <si>
    <t>Category maturity scores</t>
  </si>
  <si>
    <t>Radar chart showing strengths and gaps</t>
  </si>
  <si>
    <t>Maturity explanation and suggested next steps</t>
  </si>
  <si>
    <t>Sources:</t>
  </si>
  <si>
    <t>This tool is aligned with recognised standards and guidance:</t>
  </si>
  <si>
    <t>UN Guiding Principles on Business and Human Rights (UNGPs).</t>
  </si>
  <si>
    <t>OECD Due Diligence Guidance for Responsible Business Conduct.</t>
  </si>
  <si>
    <t>Legal notice :</t>
  </si>
  <si>
    <t>This tool is for information only. It does not constitute legal advice.</t>
  </si>
  <si>
    <t>You are responsible for your organisation’s decisions and for complying with applicable laws.</t>
  </si>
  <si>
    <t>Sedex makes no representation or warranty regarding the completeness or accuracy of the content and accepts no liability for actions taken or not taken based on this tool.</t>
  </si>
  <si>
    <t>Area</t>
  </si>
  <si>
    <t>Question</t>
  </si>
  <si>
    <t>Score (1-5)</t>
  </si>
  <si>
    <t>Score (auto filled)</t>
  </si>
  <si>
    <t>Policy Commitment</t>
  </si>
  <si>
    <t>Public human rights policy approved by senior management?</t>
  </si>
  <si>
    <t>1. None published</t>
  </si>
  <si>
    <t>Policy aligns with UNGPs and OECD guidance?</t>
  </si>
  <si>
    <t>1. No alignment</t>
  </si>
  <si>
    <t>Policy reviewed regularly and updated?</t>
  </si>
  <si>
    <t>1. No reviews</t>
  </si>
  <si>
    <t>Board / senior oversight of human rights commitments?</t>
  </si>
  <si>
    <t>1. None</t>
  </si>
  <si>
    <t>Suppliers informed of policy requirements and expectations?</t>
  </si>
  <si>
    <t>1. Not communicated</t>
  </si>
  <si>
    <t>Risk Identification &amp; Assessment</t>
  </si>
  <si>
    <t>How often do you map human rights risks in your supply chain?</t>
  </si>
  <si>
    <t>1. Never</t>
  </si>
  <si>
    <t>Do you prioritise suppliers based on human rights risk?</t>
  </si>
  <si>
    <t>1. No prioritisation</t>
  </si>
  <si>
    <t>Is stakeholder input (workers, communities) included in risk assessments?</t>
  </si>
  <si>
    <t>1. No stakeholder input</t>
  </si>
  <si>
    <t>Do you use independent verification for high-risk mapping?</t>
  </si>
  <si>
    <t>Do you consider geographic and sectoral risk factors systematically?</t>
  </si>
  <si>
    <t>1. Not considered</t>
  </si>
  <si>
    <t>Integration &amp; Action</t>
  </si>
  <si>
    <t>Are identified risks integrated into procurement and supplier selection?</t>
  </si>
  <si>
    <t>1. Not integrated</t>
  </si>
  <si>
    <t>Do staff and buyers receive training on human rights due diligence?</t>
  </si>
  <si>
    <t>1. No training</t>
  </si>
  <si>
    <t>Are action plans created for identified high-priority risks?</t>
  </si>
  <si>
    <t>1. No action plans</t>
  </si>
  <si>
    <t>Is there active supplier engagement and capacity building?</t>
  </si>
  <si>
    <t>Is there an escalation protocol for severe/persistent issues?</t>
  </si>
  <si>
    <t>1. No protocol</t>
  </si>
  <si>
    <t>Tracking &amp; Measurement</t>
  </si>
  <si>
    <t>Are KPIs defined for human rights performance in the supply chain?</t>
  </si>
  <si>
    <t>1. No KPIs</t>
  </si>
  <si>
    <t>Is there regular monitoring of supplier performance against KPIs?</t>
  </si>
  <si>
    <t>1. No monitoring</t>
  </si>
  <si>
    <t>Are independent audits or assessments conducted on suppliers?</t>
  </si>
  <si>
    <t>Is data collected and tracked on corrective actions taken?</t>
  </si>
  <si>
    <t>1. Not tracked</t>
  </si>
  <si>
    <t>Do you analyse performance trends over time and adjust plans?</t>
  </si>
  <si>
    <t>1. No analysis</t>
  </si>
  <si>
    <t>Remediation &amp; Grievance</t>
  </si>
  <si>
    <t>Is there a grievance mechanism accessible to workers and affected communities?</t>
  </si>
  <si>
    <t>1. No mechanism</t>
  </si>
  <si>
    <t>Is the grievance mechanism communicated to relevant groups and suppliers?</t>
  </si>
  <si>
    <t>Are issues logged, tracked and resolved within expected timelines?</t>
  </si>
  <si>
    <t>1. Not logged</t>
  </si>
  <si>
    <t>Does remediation include root-cause analysis and follow-up?</t>
  </si>
  <si>
    <t>1. No root-cause work</t>
  </si>
  <si>
    <t>Do affected stakeholders provide feedback on remediation outcomes?</t>
  </si>
  <si>
    <t>1. No feedback taken</t>
  </si>
  <si>
    <t>Communication &amp; Reporting</t>
  </si>
  <si>
    <t>Do you publicly report on your human rights due diligence process?</t>
  </si>
  <si>
    <t>1. No public reporting</t>
  </si>
  <si>
    <t>Are disclosures aligned with international standards (e.g., UNGPs, OECD)?</t>
  </si>
  <si>
    <t>1. Not aligned</t>
  </si>
  <si>
    <t>Do you engage stakeholders about report findings and actions?</t>
  </si>
  <si>
    <t>1. No engagement</t>
  </si>
  <si>
    <t>Is there external assurance or verification of key disclosures?</t>
  </si>
  <si>
    <t>Are reports updated on a regular cycle (e.g., annually)?</t>
  </si>
  <si>
    <t>1. No set cycle</t>
  </si>
  <si>
    <t>Category Scores</t>
  </si>
  <si>
    <t>Suggested next steps</t>
  </si>
  <si>
    <t>Overall average (1-5)</t>
  </si>
  <si>
    <t>Maturity level</t>
  </si>
  <si>
    <t>Maturity level explained</t>
  </si>
  <si>
    <t>Level</t>
  </si>
  <si>
    <t>Label</t>
  </si>
  <si>
    <t>What this means</t>
  </si>
  <si>
    <t>Focus next</t>
  </si>
  <si>
    <t>Category</t>
  </si>
  <si>
    <t>Score</t>
  </si>
  <si>
    <t>Recommendation</t>
  </si>
  <si>
    <t>Key</t>
  </si>
  <si>
    <t>• Draft a UNGP/OECD/ILO‑aligned policy; board approval; Supplier Code with explicit bans on child/forced labor; name accountable exec.</t>
  </si>
  <si>
    <t>Policy Commitment|1</t>
  </si>
  <si>
    <t>• Embed policy into procurement and contracts (right‑to‑audit, termination for forced/child labor); train leaders and buyers; annual review.</t>
  </si>
  <si>
    <t>Policy Commitment|2</t>
  </si>
  <si>
    <t>• Cascade Supplier Code to Tier 1 with acknowledgements; due diligence for labor brokers; implement no worker‑paid fees; targeted trainings.</t>
  </si>
  <si>
    <t>Policy Commitment|3</t>
  </si>
  <si>
    <t>• Extend to Tier &gt;1/JV/M&amp;A; link compliance to supplier performance and incentives; quarterly board KPIs.</t>
  </si>
  <si>
    <t>Policy Commitment|4</t>
  </si>
  <si>
    <t>• Set public targets (0 recruitment fees; 100% age verification in high‑risk sites); obtain external assurance of implementation.</t>
  </si>
  <si>
    <t>Policy Commitment|5</t>
  </si>
  <si>
    <t>• Create a risk register mapping operations/suppliers to country/sector child‑labor/forced‑labor indices; flag salient risks.</t>
  </si>
  <si>
    <t>Risk Identification &amp; Assessment|1</t>
  </si>
  <si>
    <t>• Prioritise risks by severity/likelihood; add onboarding screens (age checks, recruitment fees, broker use); schedule high‑risk assessments.</t>
  </si>
  <si>
    <t>Risk Identification &amp; Assessment|2</t>
  </si>
  <si>
    <t>• Conduct worker‑centric assessments at high‑risk sites (interviews, hotlines); verify recruitment channels; assess subcontracting/homework risks.</t>
  </si>
  <si>
    <t>Risk Identification &amp; Assessment|3</t>
  </si>
  <si>
    <t>• Add independent verification for very high‑risk geographies/commodities; integrate media/NGO alerting into quarterly reviews.</t>
  </si>
  <si>
    <t>Risk Identification &amp; Assessment|4</t>
  </si>
  <si>
    <t>• Use predictive analytics and worker‑voice tools at scale; refresh salience with external stakeholders annually; third‑party method review.</t>
  </si>
  <si>
    <t>Risk Identification &amp; Assessment|5</t>
  </si>
  <si>
    <t>• Implement controls: age‑verification SOPs, no‑fees recruitment, broker due diligence, overtime caps; halt severe impacts immediately.</t>
  </si>
  <si>
    <t>Integration &amp; Action|1</t>
  </si>
  <si>
    <t>• Issue time‑bound CAPs including repayment of recruitment fees and wage remediation where needed.</t>
  </si>
  <si>
    <t>Integration &amp; Action|2</t>
  </si>
  <si>
    <t>• Roll out supplier improvement programs and toolkits; embed HRDD checkpoints into sourcing and renewals.</t>
  </si>
  <si>
    <t>Integration &amp; Action|3</t>
  </si>
  <si>
    <t>• Tie commercial levers (preferred status/terms) to impact outcomes; collaborate with peers/NGOs on systemic child‑labor remediation.</t>
  </si>
  <si>
    <t>Integration &amp; Action|4</t>
  </si>
  <si>
    <t>• Co‑create multi‑year plans (responsible recruitment, living‑wage roadmaps, access to childcare/schooling) and measure outcomes.</t>
  </si>
  <si>
    <t>Integration &amp; Action|5</t>
  </si>
  <si>
    <t>• Define core KPIs (Supplier Code coverage, grievances, CAP closure, fees repaid, age checks) and set baselines.</t>
  </si>
  <si>
    <t>Tracking &amp; Measurement|1</t>
  </si>
  <si>
    <t>• Stand up a dashboard; review quarterly; track repeat findings and time‑to‑closure.</t>
  </si>
  <si>
    <t>Tracking &amp; Measurement|2</t>
  </si>
  <si>
    <t>• Add outcome metrics (reduced overtime; retention post‑remedy; school re‑enrolment for child‑labor cases); segment by risk tier.</t>
  </si>
  <si>
    <t>Tracking &amp; Measurement|3</t>
  </si>
  <si>
    <t>• Integrate HRDD KPIs into enterprise BI; run periodic effectiveness reviews and spot checks.</t>
  </si>
  <si>
    <t>Tracking &amp; Measurement|4</t>
  </si>
  <si>
    <t>• Externally validate key metrics; publish targets/progress; use insights to redesign processes (continuous improvement).</t>
  </si>
  <si>
    <t>Tracking &amp; Measurement|5</t>
  </si>
  <si>
    <t>• Launch an accessible, confidential channel; set triage/escalation SOPs incl. child‑protection/law‑enforcement where required.</t>
  </si>
  <si>
    <t>Remediation &amp; Grievance|1</t>
  </si>
  <si>
    <t>• Adopt child‑labor remediation (safe removal, income support, family engagement, education re‑entry) and forced‑labor remedy (fee reimbursement, back wages, document return).</t>
  </si>
  <si>
    <t>Remediation &amp; Grievance|2</t>
  </si>
  <si>
    <t>• Extend channels to supplier workers (posters, QR, hotlines, local languages); track satisfaction and non‑retaliation.</t>
  </si>
  <si>
    <t>Remediation &amp; Grievance|3</t>
  </si>
  <si>
    <t>• Audit grievance effectiveness (legitimate, accessible, predictable, equitable, transparent, rights‑compatible, learning, dialogue‑based); publish learnings.</t>
  </si>
  <si>
    <t>Remediation &amp; Grievance|4</t>
  </si>
  <si>
    <t>• Resource a remedy fund; enable independent oversight/worker representation; disclose volumes, types and remedy outcomes.</t>
  </si>
  <si>
    <t>Remediation &amp; Grievance|5</t>
  </si>
  <si>
    <t>• Publish policy and a Modern Slavery Statement where required.</t>
  </si>
  <si>
    <t>Communication &amp; Reporting|1</t>
  </si>
  <si>
    <t>• Add plain‑language page on risks, actions and contacts; include material incidents and CAP summaries.</t>
  </si>
  <si>
    <t>Communication &amp; Reporting|2</t>
  </si>
  <si>
    <t>• Align with UNGP Reporting Framework/GRI; report salient risks, stakeholder engagement and remediation examples.</t>
  </si>
  <si>
    <t>Communication &amp; Reporting|3</t>
  </si>
  <si>
    <t>• Provide granular metrics, targets, and limitations; translate for key markets; brief key customers/investors.</t>
  </si>
  <si>
    <t>Communication &amp; Reporting|4</t>
  </si>
  <si>
    <t>• Obtain external assurance for selected KPIs; join multi‑stakeholder reporting initiatives; disclose grievance effectiveness data.</t>
  </si>
  <si>
    <t>Communication &amp; Reporting|5</t>
  </si>
  <si>
    <t>Explanation</t>
  </si>
  <si>
    <t>FocusNext</t>
  </si>
  <si>
    <t>Initial</t>
  </si>
  <si>
    <t>You are at the beginning. Build a clear policy, assign ownership, and map key risks.</t>
  </si>
  <si>
    <t>Create policy, define roles, start risk mapping.</t>
  </si>
  <si>
    <t>Emerging</t>
  </si>
  <si>
    <t>You have early activity. Formalise responsibilities and start supplier screening and basic due diligence.</t>
  </si>
  <si>
    <t>Set responsibilities, begin supplier screening and onboarding checks.</t>
  </si>
  <si>
    <t>Defined</t>
  </si>
  <si>
    <t>You have a defined approach. Close gaps in consistent implementation and expand training and monitoring.</t>
  </si>
  <si>
    <t>Standardise processes, roll out training, add monitoring and KPIs.</t>
  </si>
  <si>
    <t>Managed</t>
  </si>
  <si>
    <t>You manage and measure. Strengthen analytics, corrective action follow up, and governance.</t>
  </si>
  <si>
    <t>Deeper analysis, track actions to closure, review performance routinely.</t>
  </si>
  <si>
    <t>Leading</t>
  </si>
  <si>
    <t>You lead practice. Integrate across functions and key suppliers, share progress, and drive improvement.</t>
  </si>
  <si>
    <t>Scale collaboration with suppliers, publish results, innovate for impact.</t>
  </si>
  <si>
    <t>Band</t>
  </si>
  <si>
    <t>Overview</t>
  </si>
  <si>
    <t>NextSteps</t>
  </si>
  <si>
    <t>SedexSupport</t>
  </si>
  <si>
    <t>Foundational</t>
  </si>
  <si>
    <t>You are at the starting point. Human rights due diligence is largely informal and inconsistent.</t>
  </si>
  <si>
    <t>Set a clear policy, assign owners, and begin basic risk mapping across key suppliers.</t>
  </si>
  <si>
    <t>Use Sedex to run a company SAQ, start supplier SAQs, and use pre-assessment tool for high-level risk screening.</t>
  </si>
  <si>
    <t>You have early practices in place. Roles exist but processes are applied unevenly across teams and suppliers.</t>
  </si>
  <si>
    <t>Formalise responsibilities, standardise onboarding checks, and roll out foundational training.</t>
  </si>
  <si>
    <t>Use Sedex SAQs at scale, review site-level risk scoring and plan SMETA audits for higher-risk suppliers.</t>
  </si>
  <si>
    <t>Established</t>
  </si>
  <si>
    <t>You have defined processes and coverage. Data is collected and used, though not yet consistently measured and reviewed.</t>
  </si>
  <si>
    <t>Close process gaps, expand monitoring and KPIs, and strengthen corrective action follow up.</t>
  </si>
  <si>
    <t>Use Sedex analytics dashboards, corrective action tracking, and performance trend reporting to drive consistency.</t>
  </si>
  <si>
    <t>Due diligence is embedded and transparent. Insights inform decisions and supplier engagement across functions.</t>
  </si>
  <si>
    <t>Scale collaboration and innovation with strategic suppliers, and share progress publicly.</t>
  </si>
  <si>
    <t>Use Sedex advanced analytics, supplier performance benchmarking, and collaborative improvement programmes.</t>
  </si>
  <si>
    <t>This page shows your final maturity level and what it means based on your scores.</t>
  </si>
  <si>
    <t>Your maturity level score</t>
  </si>
  <si>
    <t>Next steps</t>
  </si>
  <si>
    <t>How Sedex can help</t>
  </si>
  <si>
    <t>Contact us</t>
  </si>
  <si>
    <t xml:space="preserve">Click here to request a call back </t>
  </si>
  <si>
    <t>Maturity level legend</t>
  </si>
  <si>
    <t>Maturity level definition</t>
  </si>
  <si>
    <t>QKey</t>
  </si>
  <si>
    <t>OptionText</t>
  </si>
  <si>
    <t>Q2</t>
  </si>
  <si>
    <t>2. Draft only, not approved</t>
  </si>
  <si>
    <t>3. Approved, not widely shared</t>
  </si>
  <si>
    <t>4. Approved and shared internally and with key suppliers</t>
  </si>
  <si>
    <t>5. Approved, public and owned by senior leaders</t>
  </si>
  <si>
    <t>Q3</t>
  </si>
  <si>
    <t>2. Partial alignment in places</t>
  </si>
  <si>
    <t>3. Generally aligned, some gaps</t>
  </si>
  <si>
    <t>4. Fully aligned and referenced</t>
  </si>
  <si>
    <t>5. Fully aligned, regularly benchmarked against updates</t>
  </si>
  <si>
    <t>Q4</t>
  </si>
  <si>
    <t>2. Reviewed ad hoc</t>
  </si>
  <si>
    <t>3. Scheduled annual review, limited updates</t>
  </si>
  <si>
    <t>4. Scheduled review with documented updates</t>
  </si>
  <si>
    <t>5. Review cycle tied to risk changes and stakeholder input</t>
  </si>
  <si>
    <t>Q5</t>
  </si>
  <si>
    <t>2. Named contact, unclear remit</t>
  </si>
  <si>
    <t>3. Senior owner with periodic updates</t>
  </si>
  <si>
    <t>4. Committee with clear KPIs and reports</t>
  </si>
  <si>
    <t>5. Board-level oversight with targets and challenge</t>
  </si>
  <si>
    <t>Q6</t>
  </si>
  <si>
    <t>2. Shared on request or at onboarding only</t>
  </si>
  <si>
    <t>3. Communicated at onboarding and contract stage</t>
  </si>
  <si>
    <t>4. Communicated, acknowledged and embedded in contracts</t>
  </si>
  <si>
    <t>5. Communicated, acknowledged, and reinforced through training</t>
  </si>
  <si>
    <t>Q7</t>
  </si>
  <si>
    <t>2. One-off mapping exercise</t>
  </si>
  <si>
    <t>3. Annual mapping of priority tiers</t>
  </si>
  <si>
    <t>4. Scheduled mapping across key tiers with evidence</t>
  </si>
  <si>
    <t>5. Continuous mapping using data and alerts</t>
  </si>
  <si>
    <t>Q8</t>
  </si>
  <si>
    <t>2. Basic high/low flag only</t>
  </si>
  <si>
    <t>3. Tiered risk model for key categories</t>
  </si>
  <si>
    <t>4. Tiered model linked to due diligence steps</t>
  </si>
  <si>
    <t>5. Dynamic prioritisation using risk data and performance</t>
  </si>
  <si>
    <t>Q9</t>
  </si>
  <si>
    <t>2. Informal input only</t>
  </si>
  <si>
    <t>3. Input from selected groups annually</t>
  </si>
  <si>
    <t>4. Structured input from workers and communities</t>
  </si>
  <si>
    <t>5. Ongoing dialogue that shapes assessments</t>
  </si>
  <si>
    <t>Q10</t>
  </si>
  <si>
    <t>2. Occasional spot checks</t>
  </si>
  <si>
    <t>3. Independent checks for some high-risk sites</t>
  </si>
  <si>
    <t>4. Independent checks for all high-risk sites</t>
  </si>
  <si>
    <t>5. Independent checks plus triangulation with external data</t>
  </si>
  <si>
    <t>Q11</t>
  </si>
  <si>
    <t>2. Considered informally</t>
  </si>
  <si>
    <t>3. Considered using a basic list</t>
  </si>
  <si>
    <t>4. Considered using structured tools and data</t>
  </si>
  <si>
    <t>5. Considered using tools, data and scenario analysis</t>
  </si>
  <si>
    <t>Q12</t>
  </si>
  <si>
    <t>2. Sometimes considered</t>
  </si>
  <si>
    <t>3. Basic criteria at tender/award</t>
  </si>
  <si>
    <t>4. Weighted criteria with evidence checks</t>
  </si>
  <si>
    <t>5. Embedded criteria with gate reviews and consequences</t>
  </si>
  <si>
    <t>Q13</t>
  </si>
  <si>
    <t>2. Optional e-learning only</t>
  </si>
  <si>
    <t>3. Annual training for relevant staff</t>
  </si>
  <si>
    <t>4. Role-based training with assessment</t>
  </si>
  <si>
    <t>5. Ongoing training with refreshers and onboarding</t>
  </si>
  <si>
    <t>Q14</t>
  </si>
  <si>
    <t>2. Plans drafted, not tracked</t>
  </si>
  <si>
    <t>3. Plans tracked for some issues</t>
  </si>
  <si>
    <t>4. Plans tracked to closure with deadlines</t>
  </si>
  <si>
    <t>5. Plans co-developed with suppliers and affected groups</t>
  </si>
  <si>
    <t>Q15</t>
  </si>
  <si>
    <t>2. Occasional guidance shared</t>
  </si>
  <si>
    <t>3. Targeted engagement for some suppliers</t>
  </si>
  <si>
    <t>4. Structured programmes with goals and support</t>
  </si>
  <si>
    <t>5. Scaled programmes with results and incentives</t>
  </si>
  <si>
    <t>Q16</t>
  </si>
  <si>
    <t>2. Informal escalation</t>
  </si>
  <si>
    <t>3. Documented steps for severe issues</t>
  </si>
  <si>
    <t>4. Protocol with timelines and decision rights</t>
  </si>
  <si>
    <t>5. Protocol tested and applied with remediation paths</t>
  </si>
  <si>
    <t>Q17</t>
  </si>
  <si>
    <t>2. Draft KPIs, not used</t>
  </si>
  <si>
    <t>3. Limited KPIs tracked</t>
  </si>
  <si>
    <t>4. Clear KPIs tracked and reviewed</t>
  </si>
  <si>
    <t>5. KPIs drive decisions and improvement plans</t>
  </si>
  <si>
    <t>Q18</t>
  </si>
  <si>
    <t>2. Ad hoc checks</t>
  </si>
  <si>
    <t>3. Scheduled monitoring for key suppliers</t>
  </si>
  <si>
    <t>4. Routine monitoring with evidence and follow-up</t>
  </si>
  <si>
    <t>5. Continuous monitoring with dashboards and alerts</t>
  </si>
  <si>
    <t>Q19</t>
  </si>
  <si>
    <t>2. Occasional audits</t>
  </si>
  <si>
    <t>3. Risk-based audits for key suppliers</t>
  </si>
  <si>
    <t>4. Robust risk-based audits with CAP follow-up</t>
  </si>
  <si>
    <t xml:space="preserve">     5. Integrated audit and assurance programme</t>
  </si>
  <si>
    <t>Q20</t>
  </si>
  <si>
    <t>2. Tracked in emails or spreadsheets</t>
  </si>
  <si>
    <t>3. Tracked in a register with owners</t>
  </si>
  <si>
    <t>4. Tracked in a system with dates and closure</t>
  </si>
  <si>
    <t>5. Tracked, analysed and used to prevent recurrence</t>
  </si>
  <si>
    <t>Q21</t>
  </si>
  <si>
    <t>2. Basic year-to-year comparison</t>
  </si>
  <si>
    <t>3. Trend analysis for key risks</t>
  </si>
  <si>
    <t>4. Trend and root-cause analysis driving plans</t>
  </si>
  <si>
    <t>5. Predictive analysis guiding strategy and spend</t>
  </si>
  <si>
    <t>Q22</t>
  </si>
  <si>
    <t>2. Mechanism exists, limited access</t>
  </si>
  <si>
    <t>3. Accessible to some groups</t>
  </si>
  <si>
    <t>4. Accessible, confidential and safe for all groups</t>
  </si>
  <si>
    <t>5. Accessible, trusted and used with high uptake</t>
  </si>
  <si>
    <t>Q23</t>
  </si>
  <si>
    <t>2. Communicated at onboarding only</t>
  </si>
  <si>
    <t>3. Communicated with posters or briefings</t>
  </si>
  <si>
    <t>4. Communicated, trained and tested for reach</t>
  </si>
  <si>
    <t>5. Ongoing campaigns with multilingual materials</t>
  </si>
  <si>
    <t>Q24</t>
  </si>
  <si>
    <t>2. Logged, no timelines</t>
  </si>
  <si>
    <t>3. Logged with target timelines</t>
  </si>
  <si>
    <t>4. Tracked to closure against SLAs</t>
  </si>
  <si>
    <t>5. Tracked, analysed and reported to stakeholders</t>
  </si>
  <si>
    <t>Q25</t>
  </si>
  <si>
    <t>2. Root-cause on severe cases only</t>
  </si>
  <si>
    <t>3. Routine root-cause for material issues</t>
  </si>
  <si>
    <t>4. Root-cause with preventive actions verified</t>
  </si>
  <si>
    <t>5. Root-cause with systemic fixes across suppliers</t>
  </si>
  <si>
    <t>Q26</t>
  </si>
  <si>
    <t>2. Informal feedback only</t>
  </si>
  <si>
    <t>3. Feedback requested for some cases</t>
  </si>
  <si>
    <t>4. Structured feedback for all cases</t>
  </si>
  <si>
    <t>5. Ongoing feedback loop that informs changes</t>
  </si>
  <si>
    <t>Q27</t>
  </si>
  <si>
    <t>2. Basic statement only</t>
  </si>
  <si>
    <t>3. Annual report with key activities</t>
  </si>
  <si>
    <t>4. Report with metrics and outcomes</t>
  </si>
  <si>
    <t>5. Detailed report with progress and case studies</t>
  </si>
  <si>
    <t>Q28</t>
  </si>
  <si>
    <t>2. Partially aligned</t>
  </si>
  <si>
    <t>3. Mostly aligned</t>
  </si>
  <si>
    <t>4. Fully aligned and cross-referenced</t>
  </si>
  <si>
    <t>5. Fully aligned with external benchmarking</t>
  </si>
  <si>
    <t>Q29</t>
  </si>
  <si>
    <t>2. Ad hoc updates</t>
  </si>
  <si>
    <t>3. Planned annual engagement</t>
  </si>
  <si>
    <t>4. Regular two-way engagement with evidence</t>
  </si>
  <si>
    <t>5. Ongoing dialogue that shapes actions and reporting</t>
  </si>
  <si>
    <t>Q30</t>
  </si>
  <si>
    <t>2. Limited review</t>
  </si>
  <si>
    <t>3. Assurance on selected areas</t>
  </si>
  <si>
    <t>4. Assurance on key metrics and processes</t>
  </si>
  <si>
    <t>5. Independent assurance across the report</t>
  </si>
  <si>
    <t>Q31</t>
  </si>
  <si>
    <t>2. Irregular updates</t>
  </si>
  <si>
    <t>3. Annual cycle, basic content</t>
  </si>
  <si>
    <t>4. Annual cycle with refreshed data and targets</t>
  </si>
  <si>
    <t>5. Regular cycle with interim updates where needed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</si>
</sst>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DDDDD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3" fillId="2" borderId="0" xfId="0" applyFont="1" applyFill="1"/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4" fillId="0" borderId="0" xfId="0" applyFont="1" applyAlignment="1">
      <alignment horizontal="center" vertical="center"/>
    </xf>
    <xf numFmtId="1" fontId="0" fillId="0" borderId="0" xfId="0" applyNumberFormat="1" applyAlignment="1">
      <alignment horizontal="center"/>
    </xf>
    <xf numFmtId="0" fontId="3" fillId="3" borderId="2" xfId="0" applyFont="1" applyFill="1" applyBorder="1"/>
    <xf numFmtId="1" fontId="4" fillId="3" borderId="3" xfId="0" applyNumberFormat="1" applyFont="1" applyFill="1" applyBorder="1" applyAlignment="1">
      <alignment horizontal="center" vertical="center"/>
    </xf>
    <xf numFmtId="0" fontId="3" fillId="3" borderId="4" xfId="0" applyFont="1" applyFill="1" applyBorder="1"/>
    <xf numFmtId="0" fontId="4" fillId="3" borderId="5" xfId="0" applyFont="1" applyFill="1" applyBorder="1" applyAlignment="1">
      <alignment horizontal="center" vertical="center"/>
    </xf>
    <xf numFmtId="0" fontId="3" fillId="3" borderId="6" xfId="0" applyFont="1" applyFill="1" applyBorder="1"/>
    <xf numFmtId="0" fontId="4" fillId="3" borderId="7" xfId="0" applyFont="1" applyFill="1" applyBorder="1" applyAlignment="1">
      <alignment horizontal="center" vertical="center"/>
    </xf>
    <xf numFmtId="0" fontId="0" fillId="0" borderId="0" xfId="0" applyAlignment="1">
      <alignment vertical="top" wrapText="1"/>
    </xf>
    <xf numFmtId="0" fontId="1" fillId="0" borderId="0" xfId="0" applyFont="1"/>
    <xf numFmtId="0" fontId="0" fillId="0" borderId="0" xfId="0" applyAlignment="1">
      <alignment horizontal="left" vertical="center" indent="3"/>
    </xf>
    <xf numFmtId="0" fontId="0" fillId="8" borderId="0" xfId="0" applyFill="1" applyAlignment="1">
      <alignment horizontal="left" wrapText="1"/>
    </xf>
    <xf numFmtId="0" fontId="6" fillId="0" borderId="0" xfId="1" applyAlignment="1">
      <alignment wrapText="1"/>
    </xf>
    <xf numFmtId="0" fontId="4" fillId="7" borderId="0" xfId="0" applyFont="1" applyFill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17/06/relationships/rdRichValue" Target="richData/rdrichvalue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22/10/relationships/richValueRel" Target="richData/richValueRel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microsoft.com/office/2017/06/relationships/rdRichValueTypes" Target="richData/rdRichValueTypes.xml"/><Relationship Id="rId10" Type="http://schemas.openxmlformats.org/officeDocument/2006/relationships/sharedStrings" Target="sharedStrings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17/06/relationships/rdRichValueStructure" Target="richData/rdrichvaluestructure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Maturity Profile (1-5)</a:t>
            </a:r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>
              <a:prstDash val="solid"/>
            </a:ln>
          </c:spPr>
          <c:marker>
            <c:symbol val="none"/>
          </c:marker>
          <c:cat>
            <c:strRef>
              <c:f>Assessment!$A$35:$A$40</c:f>
              <c:strCache>
                <c:ptCount val="6"/>
                <c:pt idx="0">
                  <c:v>Policy Commitment</c:v>
                </c:pt>
                <c:pt idx="1">
                  <c:v>Risk Identification &amp; Assessment</c:v>
                </c:pt>
                <c:pt idx="2">
                  <c:v>Integration &amp; Action</c:v>
                </c:pt>
                <c:pt idx="3">
                  <c:v>Tracking &amp; Measurement</c:v>
                </c:pt>
                <c:pt idx="4">
                  <c:v>Remediation &amp; Grievance</c:v>
                </c:pt>
                <c:pt idx="5">
                  <c:v>Communication &amp; Reporting</c:v>
                </c:pt>
              </c:strCache>
            </c:strRef>
          </c:cat>
          <c:val>
            <c:numRef>
              <c:f>Assessment!$B$35:$B$40</c:f>
              <c:numCache>
                <c:formatCode>0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3A-C941-A165-84C25DC5C0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"/>
        <c:axId val="100"/>
      </c:radar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0"/>
        <c:crosses val="autoZero"/>
        <c:auto val="0"/>
        <c:lblAlgn val="ctr"/>
        <c:lblOffset val="100"/>
        <c:noMultiLvlLbl val="0"/>
      </c:catAx>
      <c:valAx>
        <c:axId val="100"/>
        <c:scaling>
          <c:orientation val="minMax"/>
          <c:max val="5"/>
          <c:min val="0"/>
        </c:scaling>
        <c:delete val="0"/>
        <c:axPos val="l"/>
        <c:majorGridlines/>
        <c:numFmt formatCode="0" sourceLinked="1"/>
        <c:majorTickMark val="none"/>
        <c:minorTickMark val="none"/>
        <c:tickLblPos val="nextTo"/>
        <c:crossAx val="10"/>
        <c:crosses val="autoZero"/>
        <c:crossBetween val="between"/>
        <c:min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9119</xdr:colOff>
      <xdr:row>48</xdr:row>
      <xdr:rowOff>2606</xdr:rowOff>
    </xdr:from>
    <xdr:ext cx="6416000" cy="314743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edex.com/request-a-call-ba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27"/>
  <sheetViews>
    <sheetView tabSelected="1" zoomScale="140" zoomScaleNormal="140" workbookViewId="0">
      <selection activeCell="A2" sqref="A2"/>
    </sheetView>
  </sheetViews>
  <sheetFormatPr baseColWidth="10" defaultColWidth="8.83203125" defaultRowHeight="15" x14ac:dyDescent="0.2"/>
  <cols>
    <col min="1" max="1" width="100" customWidth="1"/>
  </cols>
  <sheetData>
    <row r="1" spans="1:1" ht="70" customHeight="1" x14ac:dyDescent="0.2">
      <c r="A1" s="21" t="e" vm="1">
        <v>#VALUE!</v>
      </c>
    </row>
    <row r="2" spans="1:1" ht="24" customHeight="1" x14ac:dyDescent="0.25">
      <c r="A2" s="1" t="s">
        <v>0</v>
      </c>
    </row>
    <row r="4" spans="1:1" x14ac:dyDescent="0.2">
      <c r="A4" s="5" t="s">
        <v>1</v>
      </c>
    </row>
    <row r="5" spans="1:1" x14ac:dyDescent="0.2">
      <c r="A5" t="s">
        <v>2</v>
      </c>
    </row>
    <row r="7" spans="1:1" x14ac:dyDescent="0.2">
      <c r="A7" s="5" t="s">
        <v>3</v>
      </c>
    </row>
    <row r="8" spans="1:1" x14ac:dyDescent="0.2">
      <c r="A8" t="s">
        <v>4</v>
      </c>
    </row>
    <row r="9" spans="1:1" x14ac:dyDescent="0.2">
      <c r="A9" t="s">
        <v>5</v>
      </c>
    </row>
    <row r="10" spans="1:1" x14ac:dyDescent="0.2">
      <c r="A10" t="s">
        <v>6</v>
      </c>
    </row>
    <row r="11" spans="1:1" x14ac:dyDescent="0.2">
      <c r="A11" t="s">
        <v>7</v>
      </c>
    </row>
    <row r="12" spans="1:1" x14ac:dyDescent="0.2">
      <c r="A12" t="s">
        <v>8</v>
      </c>
    </row>
    <row r="14" spans="1:1" x14ac:dyDescent="0.2">
      <c r="A14" s="5" t="s">
        <v>9</v>
      </c>
    </row>
    <row r="15" spans="1:1" x14ac:dyDescent="0.2">
      <c r="A15" t="s">
        <v>10</v>
      </c>
    </row>
    <row r="16" spans="1:1" x14ac:dyDescent="0.2">
      <c r="A16" t="s">
        <v>11</v>
      </c>
    </row>
    <row r="17" spans="1:1" x14ac:dyDescent="0.2">
      <c r="A17" t="s">
        <v>12</v>
      </c>
    </row>
    <row r="19" spans="1:1" x14ac:dyDescent="0.2">
      <c r="A19" s="5" t="s">
        <v>13</v>
      </c>
    </row>
    <row r="20" spans="1:1" x14ac:dyDescent="0.2">
      <c r="A20" t="s">
        <v>14</v>
      </c>
    </row>
    <row r="21" spans="1:1" x14ac:dyDescent="0.2">
      <c r="A21" t="s">
        <v>15</v>
      </c>
    </row>
    <row r="22" spans="1:1" x14ac:dyDescent="0.2">
      <c r="A22" t="s">
        <v>16</v>
      </c>
    </row>
    <row r="24" spans="1:1" x14ac:dyDescent="0.2">
      <c r="A24" s="5" t="s">
        <v>17</v>
      </c>
    </row>
    <row r="25" spans="1:1" x14ac:dyDescent="0.2">
      <c r="A25" t="s">
        <v>18</v>
      </c>
    </row>
    <row r="26" spans="1:1" x14ac:dyDescent="0.2">
      <c r="A26" t="s">
        <v>19</v>
      </c>
    </row>
    <row r="27" spans="1:1" x14ac:dyDescent="0.2">
      <c r="A27" t="s">
        <v>20</v>
      </c>
    </row>
  </sheetData>
  <pageMargins left="0.75" right="0.75" top="1" bottom="1" header="0.5" footer="0.5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D47"/>
  <sheetViews>
    <sheetView zoomScale="115" zoomScaleNormal="130" workbookViewId="0">
      <pane ySplit="1" topLeftCell="A10" activePane="bottomLeft" state="frozen"/>
      <selection pane="bottomLeft" activeCell="C2" sqref="C2"/>
    </sheetView>
  </sheetViews>
  <sheetFormatPr baseColWidth="10" defaultColWidth="8.83203125" defaultRowHeight="15" x14ac:dyDescent="0.2"/>
  <cols>
    <col min="1" max="1" width="28" customWidth="1"/>
    <col min="2" max="2" width="59.5" customWidth="1"/>
    <col min="3" max="3" width="32.6640625" style="4" customWidth="1"/>
    <col min="4" max="4" width="0.1640625" hidden="1" customWidth="1"/>
  </cols>
  <sheetData>
    <row r="1" spans="1:4" ht="16" customHeight="1" x14ac:dyDescent="0.2">
      <c r="A1" s="3" t="s">
        <v>21</v>
      </c>
      <c r="B1" s="3" t="s">
        <v>22</v>
      </c>
      <c r="C1" s="9" t="s">
        <v>23</v>
      </c>
      <c r="D1" s="3" t="s">
        <v>24</v>
      </c>
    </row>
    <row r="2" spans="1:4" ht="16" x14ac:dyDescent="0.2">
      <c r="A2" s="25" t="s">
        <v>25</v>
      </c>
      <c r="B2" t="s">
        <v>26</v>
      </c>
      <c r="C2" s="22" t="s">
        <v>27</v>
      </c>
      <c r="D2" s="8" t="str">
        <f>IF(C2="","",VLOOKUP(VALUE(LEFT(C2,1)),Maturity_Lookup!$A$2:$B$6,2,FALSE))</f>
        <v>Initial</v>
      </c>
    </row>
    <row r="3" spans="1:4" ht="16" x14ac:dyDescent="0.2">
      <c r="A3" s="26"/>
      <c r="B3" t="s">
        <v>28</v>
      </c>
      <c r="C3" s="22" t="s">
        <v>29</v>
      </c>
      <c r="D3" s="8" t="str">
        <f>IF(C3="","",VLOOKUP(VALUE(LEFT(C3,1)),Maturity_Lookup!$A$2:$B$6,2,FALSE))</f>
        <v>Initial</v>
      </c>
    </row>
    <row r="4" spans="1:4" ht="16" x14ac:dyDescent="0.2">
      <c r="A4" s="26"/>
      <c r="B4" t="s">
        <v>30</v>
      </c>
      <c r="C4" s="22" t="s">
        <v>31</v>
      </c>
      <c r="D4" s="8" t="str">
        <f>IF(C4="","",VLOOKUP(VALUE(LEFT(C4,1)),Maturity_Lookup!$A$2:$B$6,2,FALSE))</f>
        <v>Initial</v>
      </c>
    </row>
    <row r="5" spans="1:4" ht="16" x14ac:dyDescent="0.2">
      <c r="A5" s="26"/>
      <c r="B5" t="s">
        <v>32</v>
      </c>
      <c r="C5" s="22" t="s">
        <v>33</v>
      </c>
      <c r="D5" s="8" t="str">
        <f>IF(C5="","",VLOOKUP(VALUE(LEFT(C5,1)),Maturity_Lookup!$A$2:$B$6,2,FALSE))</f>
        <v>Initial</v>
      </c>
    </row>
    <row r="6" spans="1:4" ht="16" x14ac:dyDescent="0.2">
      <c r="A6" s="26"/>
      <c r="B6" t="s">
        <v>34</v>
      </c>
      <c r="C6" s="22" t="s">
        <v>35</v>
      </c>
      <c r="D6" s="8" t="str">
        <f>IF(C6="","",VLOOKUP(VALUE(LEFT(C6,1)),Maturity_Lookup!$A$2:$B$6,2,FALSE))</f>
        <v>Initial</v>
      </c>
    </row>
    <row r="7" spans="1:4" ht="16" x14ac:dyDescent="0.2">
      <c r="A7" s="27" t="s">
        <v>36</v>
      </c>
      <c r="B7" t="s">
        <v>37</v>
      </c>
      <c r="C7" s="22" t="s">
        <v>38</v>
      </c>
      <c r="D7" s="8" t="str">
        <f>IF(C7="","",VLOOKUP(VALUE(LEFT(C7,1)),Maturity_Lookup!$A$2:$B$6,2,FALSE))</f>
        <v>Initial</v>
      </c>
    </row>
    <row r="8" spans="1:4" ht="16" x14ac:dyDescent="0.2">
      <c r="A8" s="27"/>
      <c r="B8" t="s">
        <v>39</v>
      </c>
      <c r="C8" s="22" t="s">
        <v>40</v>
      </c>
      <c r="D8" s="8" t="str">
        <f>IF(C8="","",VLOOKUP(VALUE(LEFT(C8,1)),Maturity_Lookup!$A$2:$B$6,2,FALSE))</f>
        <v>Initial</v>
      </c>
    </row>
    <row r="9" spans="1:4" ht="16" x14ac:dyDescent="0.2">
      <c r="A9" s="27"/>
      <c r="B9" t="s">
        <v>41</v>
      </c>
      <c r="C9" s="22" t="s">
        <v>42</v>
      </c>
      <c r="D9" s="8" t="str">
        <f>IF(C9="","",VLOOKUP(VALUE(LEFT(C9,1)),Maturity_Lookup!$A$2:$B$6,2,FALSE))</f>
        <v>Initial</v>
      </c>
    </row>
    <row r="10" spans="1:4" ht="16" x14ac:dyDescent="0.2">
      <c r="A10" s="27"/>
      <c r="B10" t="s">
        <v>43</v>
      </c>
      <c r="C10" s="22" t="s">
        <v>33</v>
      </c>
      <c r="D10" s="8" t="str">
        <f>IF(C10="","",VLOOKUP(VALUE(LEFT(C10,1)),Maturity_Lookup!$A$2:$B$6,2,FALSE))</f>
        <v>Initial</v>
      </c>
    </row>
    <row r="11" spans="1:4" ht="16" customHeight="1" x14ac:dyDescent="0.2">
      <c r="A11" s="27"/>
      <c r="B11" t="s">
        <v>44</v>
      </c>
      <c r="C11" s="22" t="s">
        <v>45</v>
      </c>
      <c r="D11" s="8" t="str">
        <f>IF(C11="","",VLOOKUP(VALUE(LEFT(C11,1)),Maturity_Lookup!$A$2:$B$6,2,FALSE))</f>
        <v>Initial</v>
      </c>
    </row>
    <row r="12" spans="1:4" ht="16" x14ac:dyDescent="0.2">
      <c r="A12" s="28" t="s">
        <v>46</v>
      </c>
      <c r="B12" t="s">
        <v>47</v>
      </c>
      <c r="C12" s="22" t="s">
        <v>48</v>
      </c>
      <c r="D12" s="8" t="str">
        <f>IF(C12="","",VLOOKUP(VALUE(LEFT(C12,1)),Maturity_Lookup!$A$2:$B$6,2,FALSE))</f>
        <v>Initial</v>
      </c>
    </row>
    <row r="13" spans="1:4" ht="16" x14ac:dyDescent="0.2">
      <c r="A13" s="28"/>
      <c r="B13" t="s">
        <v>49</v>
      </c>
      <c r="C13" s="22" t="s">
        <v>50</v>
      </c>
      <c r="D13" s="8" t="str">
        <f>IF(C13="","",VLOOKUP(VALUE(LEFT(C13,1)),Maturity_Lookup!$A$2:$B$6,2,FALSE))</f>
        <v>Initial</v>
      </c>
    </row>
    <row r="14" spans="1:4" ht="16" x14ac:dyDescent="0.2">
      <c r="A14" s="28"/>
      <c r="B14" t="s">
        <v>51</v>
      </c>
      <c r="C14" s="22" t="s">
        <v>52</v>
      </c>
      <c r="D14" s="8" t="str">
        <f>IF(C14="","",VLOOKUP(VALUE(LEFT(C14,1)),Maturity_Lookup!$A$2:$B$6,2,FALSE))</f>
        <v>Initial</v>
      </c>
    </row>
    <row r="15" spans="1:4" ht="16" x14ac:dyDescent="0.2">
      <c r="A15" s="28"/>
      <c r="B15" t="s">
        <v>53</v>
      </c>
      <c r="C15" s="22" t="s">
        <v>33</v>
      </c>
      <c r="D15" s="8" t="str">
        <f>IF(C15="","",VLOOKUP(VALUE(LEFT(C15,1)),Maturity_Lookup!$A$2:$B$6,2,FALSE))</f>
        <v>Initial</v>
      </c>
    </row>
    <row r="16" spans="1:4" ht="16" x14ac:dyDescent="0.2">
      <c r="A16" s="28"/>
      <c r="B16" t="s">
        <v>54</v>
      </c>
      <c r="C16" s="22" t="s">
        <v>55</v>
      </c>
      <c r="D16" s="8" t="str">
        <f>IF(C16="","",VLOOKUP(VALUE(LEFT(C16,1)),Maturity_Lookup!$A$2:$B$6,2,FALSE))</f>
        <v>Initial</v>
      </c>
    </row>
    <row r="17" spans="1:4" ht="16" x14ac:dyDescent="0.2">
      <c r="A17" s="29" t="s">
        <v>56</v>
      </c>
      <c r="B17" t="s">
        <v>57</v>
      </c>
      <c r="C17" s="22" t="s">
        <v>58</v>
      </c>
      <c r="D17" s="8" t="str">
        <f>IF(C17="","",VLOOKUP(VALUE(LEFT(C17,1)),Maturity_Lookup!$A$2:$B$6,2,FALSE))</f>
        <v>Initial</v>
      </c>
    </row>
    <row r="18" spans="1:4" ht="16" x14ac:dyDescent="0.2">
      <c r="A18" s="29"/>
      <c r="B18" t="s">
        <v>59</v>
      </c>
      <c r="C18" s="22" t="s">
        <v>60</v>
      </c>
      <c r="D18" s="8" t="str">
        <f>IF(C18="","",VLOOKUP(VALUE(LEFT(C18,1)),Maturity_Lookup!$A$2:$B$6,2,FALSE))</f>
        <v>Initial</v>
      </c>
    </row>
    <row r="19" spans="1:4" ht="16" x14ac:dyDescent="0.2">
      <c r="A19" s="29"/>
      <c r="B19" t="s">
        <v>61</v>
      </c>
      <c r="C19" s="22" t="s">
        <v>33</v>
      </c>
      <c r="D19" s="8" t="str">
        <f>IF(C19="","",VLOOKUP(VALUE(LEFT(C19,1)),Maturity_Lookup!$A$2:$B$6,2,FALSE))</f>
        <v>Initial</v>
      </c>
    </row>
    <row r="20" spans="1:4" ht="16" x14ac:dyDescent="0.2">
      <c r="A20" s="29"/>
      <c r="B20" t="s">
        <v>62</v>
      </c>
      <c r="C20" s="22" t="s">
        <v>63</v>
      </c>
      <c r="D20" s="8" t="str">
        <f>IF(C20="","",VLOOKUP(VALUE(LEFT(C20,1)),Maturity_Lookup!$A$2:$B$6,2,FALSE))</f>
        <v>Initial</v>
      </c>
    </row>
    <row r="21" spans="1:4" ht="16" x14ac:dyDescent="0.2">
      <c r="A21" s="29"/>
      <c r="B21" t="s">
        <v>64</v>
      </c>
      <c r="C21" s="22" t="s">
        <v>65</v>
      </c>
      <c r="D21" s="8" t="str">
        <f>IF(C21="","",VLOOKUP(VALUE(LEFT(C21,1)),Maturity_Lookup!$A$2:$B$6,2,FALSE))</f>
        <v>Initial</v>
      </c>
    </row>
    <row r="22" spans="1:4" ht="16" x14ac:dyDescent="0.2">
      <c r="A22" s="26" t="s">
        <v>66</v>
      </c>
      <c r="B22" t="s">
        <v>67</v>
      </c>
      <c r="C22" s="22" t="s">
        <v>68</v>
      </c>
      <c r="D22" s="8" t="str">
        <f>IF(C22="","",VLOOKUP(VALUE(LEFT(C22,1)),Maturity_Lookup!$A$2:$B$6,2,FALSE))</f>
        <v>Initial</v>
      </c>
    </row>
    <row r="23" spans="1:4" ht="16" x14ac:dyDescent="0.2">
      <c r="A23" s="26"/>
      <c r="B23" t="s">
        <v>69</v>
      </c>
      <c r="C23" s="22" t="s">
        <v>35</v>
      </c>
      <c r="D23" s="8" t="str">
        <f>IF(C23="","",VLOOKUP(VALUE(LEFT(C23,1)),Maturity_Lookup!$A$2:$B$6,2,FALSE))</f>
        <v>Initial</v>
      </c>
    </row>
    <row r="24" spans="1:4" ht="16" x14ac:dyDescent="0.2">
      <c r="A24" s="26"/>
      <c r="B24" t="s">
        <v>70</v>
      </c>
      <c r="C24" s="22" t="s">
        <v>71</v>
      </c>
      <c r="D24" s="8" t="str">
        <f>IF(C24="","",VLOOKUP(VALUE(LEFT(C24,1)),Maturity_Lookup!$A$2:$B$6,2,FALSE))</f>
        <v>Initial</v>
      </c>
    </row>
    <row r="25" spans="1:4" ht="16" x14ac:dyDescent="0.2">
      <c r="A25" s="26"/>
      <c r="B25" t="s">
        <v>72</v>
      </c>
      <c r="C25" s="22" t="s">
        <v>73</v>
      </c>
      <c r="D25" s="8" t="str">
        <f>IF(C25="","",VLOOKUP(VALUE(LEFT(C25,1)),Maturity_Lookup!$A$2:$B$6,2,FALSE))</f>
        <v>Initial</v>
      </c>
    </row>
    <row r="26" spans="1:4" ht="16" x14ac:dyDescent="0.2">
      <c r="A26" s="26"/>
      <c r="B26" t="s">
        <v>74</v>
      </c>
      <c r="C26" s="22" t="s">
        <v>75</v>
      </c>
      <c r="D26" s="8" t="str">
        <f>IF(C26="","",VLOOKUP(VALUE(LEFT(C26,1)),Maturity_Lookup!$A$2:$B$6,2,FALSE))</f>
        <v>Initial</v>
      </c>
    </row>
    <row r="27" spans="1:4" ht="16" x14ac:dyDescent="0.2">
      <c r="A27" s="24" t="s">
        <v>76</v>
      </c>
      <c r="B27" t="s">
        <v>77</v>
      </c>
      <c r="C27" s="22" t="s">
        <v>78</v>
      </c>
      <c r="D27" s="8" t="str">
        <f>IF(C27="","",VLOOKUP(VALUE(LEFT(C27,1)),Maturity_Lookup!$A$2:$B$6,2,FALSE))</f>
        <v>Initial</v>
      </c>
    </row>
    <row r="28" spans="1:4" ht="16" x14ac:dyDescent="0.2">
      <c r="A28" s="24"/>
      <c r="B28" t="s">
        <v>79</v>
      </c>
      <c r="C28" s="22" t="s">
        <v>80</v>
      </c>
      <c r="D28" s="8" t="str">
        <f>IF(C28="","",VLOOKUP(VALUE(LEFT(C28,1)),Maturity_Lookup!$A$2:$B$6,2,FALSE))</f>
        <v>Initial</v>
      </c>
    </row>
    <row r="29" spans="1:4" ht="16" x14ac:dyDescent="0.2">
      <c r="A29" s="24"/>
      <c r="B29" t="s">
        <v>81</v>
      </c>
      <c r="C29" s="22" t="s">
        <v>82</v>
      </c>
      <c r="D29" s="8" t="str">
        <f>IF(C29="","",VLOOKUP(VALUE(LEFT(C29,1)),Maturity_Lookup!$A$2:$B$6,2,FALSE))</f>
        <v>Initial</v>
      </c>
    </row>
    <row r="30" spans="1:4" ht="16" x14ac:dyDescent="0.2">
      <c r="A30" s="24"/>
      <c r="B30" t="s">
        <v>83</v>
      </c>
      <c r="C30" s="22" t="s">
        <v>33</v>
      </c>
      <c r="D30" s="8" t="str">
        <f>IF(C30="","",VLOOKUP(VALUE(LEFT(C30,1)),Maturity_Lookup!$A$2:$B$6,2,FALSE))</f>
        <v>Initial</v>
      </c>
    </row>
    <row r="31" spans="1:4" ht="16" x14ac:dyDescent="0.2">
      <c r="A31" s="24"/>
      <c r="B31" t="s">
        <v>84</v>
      </c>
      <c r="C31" s="22" t="s">
        <v>85</v>
      </c>
      <c r="D31" s="8" t="str">
        <f>IF(C31="","",VLOOKUP(VALUE(LEFT(C31,1)),Maturity_Lookup!$A$2:$B$6,2,FALSE))</f>
        <v>Initial</v>
      </c>
    </row>
    <row r="34" spans="1:4" ht="16" customHeight="1" x14ac:dyDescent="0.2">
      <c r="A34" s="2" t="s">
        <v>86</v>
      </c>
      <c r="B34" s="2"/>
      <c r="C34" s="10" t="s">
        <v>87</v>
      </c>
    </row>
    <row r="35" spans="1:4" ht="64" x14ac:dyDescent="0.2">
      <c r="A35" s="11" t="s">
        <v>25</v>
      </c>
      <c r="B35" s="12">
        <f t="shared" ref="B35:B40" si="0">IFERROR(SUMPRODUCT((A$2:A$31=A35)*VALUE(LEFT(C$2:C$31,1)))/COUNTIF(A$2:A$31,A35),"")</f>
        <v>1</v>
      </c>
      <c r="C35" s="19" t="str">
        <f>IFERROR(INDEX(NextSteps_Lookup!$C:$C, MATCH(A35&amp;"|"&amp;ROUND(B35,0), NextSteps_Lookup!$D:$D, 0)), "")</f>
        <v>• Draft a UNGP/OECD/ILO‑aligned policy; board approval; Supplier Code with explicit bans on child/forced labor; name accountable exec.</v>
      </c>
    </row>
    <row r="36" spans="1:4" ht="64" x14ac:dyDescent="0.2">
      <c r="A36" s="11" t="s">
        <v>36</v>
      </c>
      <c r="B36" s="12">
        <f t="shared" si="0"/>
        <v>1</v>
      </c>
      <c r="C36" s="19" t="str">
        <f>IFERROR(INDEX(NextSteps_Lookup!$C:$C, MATCH(A36&amp;"|"&amp;ROUND(B36,0), NextSteps_Lookup!$D:$D, 0)), "")</f>
        <v>• Create a risk register mapping operations/suppliers to country/sector child‑labor/forced‑labor indices; flag salient risks.</v>
      </c>
    </row>
    <row r="37" spans="1:4" ht="64" x14ac:dyDescent="0.2">
      <c r="A37" s="11" t="s">
        <v>46</v>
      </c>
      <c r="B37" s="12">
        <f t="shared" si="0"/>
        <v>1</v>
      </c>
      <c r="C37" s="19" t="str">
        <f>IFERROR(INDEX(NextSteps_Lookup!$C:$C, MATCH(A37&amp;"|"&amp;ROUND(B37,0), NextSteps_Lookup!$D:$D, 0)), "")</f>
        <v>• Implement controls: age‑verification SOPs, no‑fees recruitment, broker due diligence, overtime caps; halt severe impacts immediately.</v>
      </c>
    </row>
    <row r="38" spans="1:4" ht="48" x14ac:dyDescent="0.2">
      <c r="A38" s="11" t="s">
        <v>56</v>
      </c>
      <c r="B38" s="12">
        <f t="shared" si="0"/>
        <v>1</v>
      </c>
      <c r="C38" s="19" t="str">
        <f>IFERROR(INDEX(NextSteps_Lookup!$C:$C, MATCH(A38&amp;"|"&amp;ROUND(B38,0), NextSteps_Lookup!$D:$D, 0)), "")</f>
        <v>• Define core KPIs (Supplier Code coverage, grievances, CAP closure, fees repaid, age checks) and set baselines.</v>
      </c>
    </row>
    <row r="39" spans="1:4" ht="64" x14ac:dyDescent="0.2">
      <c r="A39" s="11" t="s">
        <v>66</v>
      </c>
      <c r="B39" s="12">
        <f t="shared" si="0"/>
        <v>1</v>
      </c>
      <c r="C39" s="19" t="str">
        <f>IFERROR(INDEX(NextSteps_Lookup!$C:$C, MATCH(A39&amp;"|"&amp;ROUND(B39,0), NextSteps_Lookup!$D:$D, 0)), "")</f>
        <v>• Launch an accessible, confidential channel; set triage/escalation SOPs incl. child‑protection/law‑enforcement where required.</v>
      </c>
    </row>
    <row r="40" spans="1:4" ht="32" x14ac:dyDescent="0.2">
      <c r="A40" s="11" t="s">
        <v>76</v>
      </c>
      <c r="B40" s="12">
        <f t="shared" si="0"/>
        <v>1</v>
      </c>
      <c r="C40" s="19" t="str">
        <f>IFERROR(INDEX(NextSteps_Lookup!$C:$C, MATCH(A40&amp;"|"&amp;ROUND(B40,0), NextSteps_Lookup!$D:$D, 0)), "")</f>
        <v>• Publish policy and a Modern Slavery Statement where required.</v>
      </c>
    </row>
    <row r="41" spans="1:4" ht="16" customHeight="1" thickBot="1" x14ac:dyDescent="0.25"/>
    <row r="42" spans="1:4" x14ac:dyDescent="0.2">
      <c r="A42" s="13" t="s">
        <v>88</v>
      </c>
      <c r="B42" s="14">
        <f>AVERAGE(B35:B40)</f>
        <v>1</v>
      </c>
    </row>
    <row r="43" spans="1:4" hidden="1" x14ac:dyDescent="0.2">
      <c r="A43" s="15"/>
      <c r="B43" s="16"/>
    </row>
    <row r="44" spans="1:4" ht="16" customHeight="1" thickBot="1" x14ac:dyDescent="0.25">
      <c r="A44" s="17" t="s">
        <v>89</v>
      </c>
      <c r="B44" s="18" t="str">
        <f>IF(B42="","",IF(B42&lt;=1.25,"Foundational",IF(B42&lt;=2.5,"Emerging",IF(B42&lt;=3.75,"Established","Leading"))))</f>
        <v>Foundational</v>
      </c>
    </row>
    <row r="45" spans="1:4" hidden="1" x14ac:dyDescent="0.2">
      <c r="A45" t="s">
        <v>90</v>
      </c>
    </row>
    <row r="46" spans="1:4" ht="16" hidden="1" customHeight="1" x14ac:dyDescent="0.2">
      <c r="A46" t="s">
        <v>91</v>
      </c>
      <c r="B46" t="s">
        <v>92</v>
      </c>
      <c r="C46" s="4" t="s">
        <v>93</v>
      </c>
      <c r="D46" t="s">
        <v>94</v>
      </c>
    </row>
    <row r="47" spans="1:4" ht="64" hidden="1" customHeight="1" x14ac:dyDescent="0.2">
      <c r="A47" t="str">
        <f>B44</f>
        <v>Foundational</v>
      </c>
      <c r="B47" t="str">
        <f>IF(B44="","",INDEX(Band_Lookup!$B$2:$B$5, MATCH(B44, Band_Lookup!$A$2:$A$5, 0)))</f>
        <v>You are at the starting point. Human rights due diligence is largely informal and inconsistent.</v>
      </c>
      <c r="C47" s="4" t="str">
        <f>IF(B44="","",INDEX(Band_Lookup!$C$2:$C$5, MATCH(B44, Band_Lookup!$A$2:$A$5, 0)))</f>
        <v>Set a clear policy, assign owners, and begin basic risk mapping across key suppliers.</v>
      </c>
      <c r="D47" t="str">
        <f>IF(B44="","",INDEX(Band_Lookup!$D$2:$D$5, MATCH(B44, Band_Lookup!$A$2:$A$5, 0)))</f>
        <v>Use Sedex to run a company SAQ, start supplier SAQs, and use pre-assessment tool for high-level risk screening.</v>
      </c>
    </row>
  </sheetData>
  <mergeCells count="6">
    <mergeCell ref="A27:A31"/>
    <mergeCell ref="A2:A6"/>
    <mergeCell ref="A7:A11"/>
    <mergeCell ref="A12:A16"/>
    <mergeCell ref="A17:A21"/>
    <mergeCell ref="A22:A26"/>
  </mergeCells>
  <dataValidations count="30">
    <dataValidation type="list" allowBlank="1" showInputMessage="1" showErrorMessage="1" errorTitle="Pick from list" error="Choose one of the listed options." sqref="C2" xr:uid="{00000000-0002-0000-0100-000000000000}">
      <formula1>Q2_Options</formula1>
    </dataValidation>
    <dataValidation type="list" allowBlank="1" showInputMessage="1" showErrorMessage="1" errorTitle="Pick from list" error="Choose one of the listed options." sqref="C3" xr:uid="{00000000-0002-0000-0100-000001000000}">
      <formula1>Q3_Options</formula1>
    </dataValidation>
    <dataValidation type="list" allowBlank="1" showInputMessage="1" showErrorMessage="1" errorTitle="Pick from list" error="Choose one of the listed options." sqref="C4" xr:uid="{00000000-0002-0000-0100-000002000000}">
      <formula1>Q4_Options</formula1>
    </dataValidation>
    <dataValidation type="list" allowBlank="1" showInputMessage="1" showErrorMessage="1" errorTitle="Pick from list" error="Choose one of the listed options." sqref="C5" xr:uid="{00000000-0002-0000-0100-000003000000}">
      <formula1>Q5_Options</formula1>
    </dataValidation>
    <dataValidation type="list" allowBlank="1" showInputMessage="1" showErrorMessage="1" errorTitle="Pick from list" error="Choose one of the listed options." sqref="C6" xr:uid="{00000000-0002-0000-0100-000004000000}">
      <formula1>Q6_Options</formula1>
    </dataValidation>
    <dataValidation type="list" allowBlank="1" showInputMessage="1" showErrorMessage="1" errorTitle="Pick from list" error="Choose one of the listed options." sqref="C7" xr:uid="{00000000-0002-0000-0100-000005000000}">
      <formula1>Q7_Options</formula1>
    </dataValidation>
    <dataValidation type="list" allowBlank="1" showInputMessage="1" showErrorMessage="1" errorTitle="Pick from list" error="Choose one of the listed options." sqref="C8" xr:uid="{00000000-0002-0000-0100-000006000000}">
      <formula1>Q8_Options</formula1>
    </dataValidation>
    <dataValidation type="list" allowBlank="1" showInputMessage="1" showErrorMessage="1" errorTitle="Pick from list" error="Choose one of the listed options." sqref="C9" xr:uid="{00000000-0002-0000-0100-000007000000}">
      <formula1>Q9_Options</formula1>
    </dataValidation>
    <dataValidation type="list" allowBlank="1" showInputMessage="1" showErrorMessage="1" errorTitle="Pick from list" error="Choose one of the listed options." sqref="C10" xr:uid="{00000000-0002-0000-0100-000008000000}">
      <formula1>Q10_Options</formula1>
    </dataValidation>
    <dataValidation type="list" allowBlank="1" showInputMessage="1" showErrorMessage="1" errorTitle="Pick from list" error="Choose one of the listed options." sqref="C11" xr:uid="{00000000-0002-0000-0100-000009000000}">
      <formula1>Q11_Options</formula1>
    </dataValidation>
    <dataValidation type="list" allowBlank="1" showInputMessage="1" showErrorMessage="1" errorTitle="Pick from list" error="Choose one of the listed options." sqref="C12" xr:uid="{00000000-0002-0000-0100-00000A000000}">
      <formula1>Q12_Options</formula1>
    </dataValidation>
    <dataValidation type="list" allowBlank="1" showInputMessage="1" showErrorMessage="1" errorTitle="Pick from list" error="Choose one of the listed options." sqref="C13" xr:uid="{00000000-0002-0000-0100-00000B000000}">
      <formula1>Q13_Options</formula1>
    </dataValidation>
    <dataValidation type="list" allowBlank="1" showInputMessage="1" showErrorMessage="1" errorTitle="Pick from list" error="Choose one of the listed options." sqref="C14" xr:uid="{00000000-0002-0000-0100-00000C000000}">
      <formula1>Q14_Options</formula1>
    </dataValidation>
    <dataValidation type="list" allowBlank="1" showInputMessage="1" showErrorMessage="1" errorTitle="Pick from list" error="Choose one of the listed options." sqref="C15" xr:uid="{00000000-0002-0000-0100-00000D000000}">
      <formula1>Q15_Options</formula1>
    </dataValidation>
    <dataValidation type="list" allowBlank="1" showInputMessage="1" showErrorMessage="1" errorTitle="Pick from list" error="Choose one of the listed options." sqref="C16" xr:uid="{00000000-0002-0000-0100-00000E000000}">
      <formula1>Q16_Options</formula1>
    </dataValidation>
    <dataValidation type="list" allowBlank="1" showInputMessage="1" showErrorMessage="1" errorTitle="Pick from list" error="Choose one of the listed options." sqref="C17" xr:uid="{00000000-0002-0000-0100-00000F000000}">
      <formula1>Q17_Options</formula1>
    </dataValidation>
    <dataValidation type="list" allowBlank="1" showInputMessage="1" showErrorMessage="1" errorTitle="Pick from list" error="Choose one of the listed options." sqref="C18" xr:uid="{00000000-0002-0000-0100-000010000000}">
      <formula1>Q18_Options</formula1>
    </dataValidation>
    <dataValidation type="list" allowBlank="1" showInputMessage="1" showErrorMessage="1" errorTitle="Pick from list" error="Choose one of the listed options." sqref="C19" xr:uid="{00000000-0002-0000-0100-000011000000}">
      <formula1>Q19_Options</formula1>
    </dataValidation>
    <dataValidation type="list" allowBlank="1" showInputMessage="1" showErrorMessage="1" errorTitle="Pick from list" error="Choose one of the listed options." sqref="C20" xr:uid="{00000000-0002-0000-0100-000012000000}">
      <formula1>Q20_Options</formula1>
    </dataValidation>
    <dataValidation type="list" allowBlank="1" showInputMessage="1" showErrorMessage="1" errorTitle="Pick from list" error="Choose one of the listed options." sqref="C21" xr:uid="{00000000-0002-0000-0100-000013000000}">
      <formula1>Q21_Options</formula1>
    </dataValidation>
    <dataValidation type="list" allowBlank="1" showInputMessage="1" showErrorMessage="1" errorTitle="Pick from list" error="Choose one of the listed options." sqref="C22" xr:uid="{00000000-0002-0000-0100-000014000000}">
      <formula1>Q22_Options</formula1>
    </dataValidation>
    <dataValidation type="list" allowBlank="1" showInputMessage="1" showErrorMessage="1" errorTitle="Pick from list" error="Choose one of the listed options." sqref="C23" xr:uid="{00000000-0002-0000-0100-000015000000}">
      <formula1>Q23_Options</formula1>
    </dataValidation>
    <dataValidation type="list" allowBlank="1" showInputMessage="1" showErrorMessage="1" errorTitle="Pick from list" error="Choose one of the listed options." sqref="C24" xr:uid="{00000000-0002-0000-0100-000016000000}">
      <formula1>Q24_Options</formula1>
    </dataValidation>
    <dataValidation type="list" allowBlank="1" showInputMessage="1" showErrorMessage="1" errorTitle="Pick from list" error="Choose one of the listed options." sqref="C25" xr:uid="{00000000-0002-0000-0100-000017000000}">
      <formula1>Q25_Options</formula1>
    </dataValidation>
    <dataValidation type="list" allowBlank="1" showInputMessage="1" showErrorMessage="1" errorTitle="Pick from list" error="Choose one of the listed options." sqref="C26" xr:uid="{00000000-0002-0000-0100-000018000000}">
      <formula1>Q26_Options</formula1>
    </dataValidation>
    <dataValidation type="list" allowBlank="1" showInputMessage="1" showErrorMessage="1" errorTitle="Pick from list" error="Choose one of the listed options." sqref="C27" xr:uid="{00000000-0002-0000-0100-000019000000}">
      <formula1>Q27_Options</formula1>
    </dataValidation>
    <dataValidation type="list" allowBlank="1" showInputMessage="1" showErrorMessage="1" errorTitle="Pick from list" error="Choose one of the listed options." sqref="C28" xr:uid="{00000000-0002-0000-0100-00001A000000}">
      <formula1>Q28_Options</formula1>
    </dataValidation>
    <dataValidation type="list" allowBlank="1" showInputMessage="1" showErrorMessage="1" errorTitle="Pick from list" error="Choose one of the listed options." sqref="C29" xr:uid="{00000000-0002-0000-0100-00001B000000}">
      <formula1>Q29_Options</formula1>
    </dataValidation>
    <dataValidation type="list" allowBlank="1" showInputMessage="1" showErrorMessage="1" errorTitle="Pick from list" error="Choose one of the listed options." sqref="C30" xr:uid="{00000000-0002-0000-0100-00001C000000}">
      <formula1>Q30_Options</formula1>
    </dataValidation>
    <dataValidation type="list" allowBlank="1" showInputMessage="1" showErrorMessage="1" errorTitle="Pick from list" error="Choose one of the listed options." sqref="C31" xr:uid="{00000000-0002-0000-0100-00001D000000}">
      <formula1>Q31_Options</formula1>
    </dataValidation>
  </dataValidations>
  <pageMargins left="0.75" right="0.75" top="1" bottom="1" header="0.5" footer="0.5"/>
  <pageSetup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D31"/>
  <sheetViews>
    <sheetView workbookViewId="0"/>
  </sheetViews>
  <sheetFormatPr baseColWidth="10" defaultColWidth="8.83203125" defaultRowHeight="15" x14ac:dyDescent="0.2"/>
  <sheetData>
    <row r="1" spans="1:4" x14ac:dyDescent="0.2">
      <c r="A1" t="s">
        <v>95</v>
      </c>
      <c r="B1" t="s">
        <v>96</v>
      </c>
      <c r="C1" t="s">
        <v>97</v>
      </c>
      <c r="D1" t="s">
        <v>98</v>
      </c>
    </row>
    <row r="2" spans="1:4" x14ac:dyDescent="0.2">
      <c r="A2" t="s">
        <v>25</v>
      </c>
      <c r="B2">
        <v>1</v>
      </c>
      <c r="C2" t="s">
        <v>99</v>
      </c>
      <c r="D2" t="s">
        <v>100</v>
      </c>
    </row>
    <row r="3" spans="1:4" x14ac:dyDescent="0.2">
      <c r="A3" t="s">
        <v>25</v>
      </c>
      <c r="B3">
        <v>2</v>
      </c>
      <c r="C3" t="s">
        <v>101</v>
      </c>
      <c r="D3" t="s">
        <v>102</v>
      </c>
    </row>
    <row r="4" spans="1:4" x14ac:dyDescent="0.2">
      <c r="A4" t="s">
        <v>25</v>
      </c>
      <c r="B4">
        <v>3</v>
      </c>
      <c r="C4" t="s">
        <v>103</v>
      </c>
      <c r="D4" t="s">
        <v>104</v>
      </c>
    </row>
    <row r="5" spans="1:4" x14ac:dyDescent="0.2">
      <c r="A5" t="s">
        <v>25</v>
      </c>
      <c r="B5">
        <v>4</v>
      </c>
      <c r="C5" t="s">
        <v>105</v>
      </c>
      <c r="D5" t="s">
        <v>106</v>
      </c>
    </row>
    <row r="6" spans="1:4" x14ac:dyDescent="0.2">
      <c r="A6" t="s">
        <v>25</v>
      </c>
      <c r="B6">
        <v>5</v>
      </c>
      <c r="C6" t="s">
        <v>107</v>
      </c>
      <c r="D6" t="s">
        <v>108</v>
      </c>
    </row>
    <row r="7" spans="1:4" x14ac:dyDescent="0.2">
      <c r="A7" t="s">
        <v>36</v>
      </c>
      <c r="B7">
        <v>1</v>
      </c>
      <c r="C7" t="s">
        <v>109</v>
      </c>
      <c r="D7" t="s">
        <v>110</v>
      </c>
    </row>
    <row r="8" spans="1:4" x14ac:dyDescent="0.2">
      <c r="A8" t="s">
        <v>36</v>
      </c>
      <c r="B8">
        <v>2</v>
      </c>
      <c r="C8" t="s">
        <v>111</v>
      </c>
      <c r="D8" t="s">
        <v>112</v>
      </c>
    </row>
    <row r="9" spans="1:4" x14ac:dyDescent="0.2">
      <c r="A9" t="s">
        <v>36</v>
      </c>
      <c r="B9">
        <v>3</v>
      </c>
      <c r="C9" t="s">
        <v>113</v>
      </c>
      <c r="D9" t="s">
        <v>114</v>
      </c>
    </row>
    <row r="10" spans="1:4" x14ac:dyDescent="0.2">
      <c r="A10" t="s">
        <v>36</v>
      </c>
      <c r="B10">
        <v>4</v>
      </c>
      <c r="C10" t="s">
        <v>115</v>
      </c>
      <c r="D10" t="s">
        <v>116</v>
      </c>
    </row>
    <row r="11" spans="1:4" x14ac:dyDescent="0.2">
      <c r="A11" t="s">
        <v>36</v>
      </c>
      <c r="B11">
        <v>5</v>
      </c>
      <c r="C11" t="s">
        <v>117</v>
      </c>
      <c r="D11" t="s">
        <v>118</v>
      </c>
    </row>
    <row r="12" spans="1:4" x14ac:dyDescent="0.2">
      <c r="A12" t="s">
        <v>46</v>
      </c>
      <c r="B12">
        <v>1</v>
      </c>
      <c r="C12" t="s">
        <v>119</v>
      </c>
      <c r="D12" t="s">
        <v>120</v>
      </c>
    </row>
    <row r="13" spans="1:4" x14ac:dyDescent="0.2">
      <c r="A13" t="s">
        <v>46</v>
      </c>
      <c r="B13">
        <v>2</v>
      </c>
      <c r="C13" t="s">
        <v>121</v>
      </c>
      <c r="D13" t="s">
        <v>122</v>
      </c>
    </row>
    <row r="14" spans="1:4" x14ac:dyDescent="0.2">
      <c r="A14" t="s">
        <v>46</v>
      </c>
      <c r="B14">
        <v>3</v>
      </c>
      <c r="C14" t="s">
        <v>123</v>
      </c>
      <c r="D14" t="s">
        <v>124</v>
      </c>
    </row>
    <row r="15" spans="1:4" x14ac:dyDescent="0.2">
      <c r="A15" t="s">
        <v>46</v>
      </c>
      <c r="B15">
        <v>4</v>
      </c>
      <c r="C15" t="s">
        <v>125</v>
      </c>
      <c r="D15" t="s">
        <v>126</v>
      </c>
    </row>
    <row r="16" spans="1:4" x14ac:dyDescent="0.2">
      <c r="A16" t="s">
        <v>46</v>
      </c>
      <c r="B16">
        <v>5</v>
      </c>
      <c r="C16" t="s">
        <v>127</v>
      </c>
      <c r="D16" t="s">
        <v>128</v>
      </c>
    </row>
    <row r="17" spans="1:4" x14ac:dyDescent="0.2">
      <c r="A17" t="s">
        <v>56</v>
      </c>
      <c r="B17">
        <v>1</v>
      </c>
      <c r="C17" t="s">
        <v>129</v>
      </c>
      <c r="D17" t="s">
        <v>130</v>
      </c>
    </row>
    <row r="18" spans="1:4" x14ac:dyDescent="0.2">
      <c r="A18" t="s">
        <v>56</v>
      </c>
      <c r="B18">
        <v>2</v>
      </c>
      <c r="C18" t="s">
        <v>131</v>
      </c>
      <c r="D18" t="s">
        <v>132</v>
      </c>
    </row>
    <row r="19" spans="1:4" x14ac:dyDescent="0.2">
      <c r="A19" t="s">
        <v>56</v>
      </c>
      <c r="B19">
        <v>3</v>
      </c>
      <c r="C19" t="s">
        <v>133</v>
      </c>
      <c r="D19" t="s">
        <v>134</v>
      </c>
    </row>
    <row r="20" spans="1:4" x14ac:dyDescent="0.2">
      <c r="A20" t="s">
        <v>56</v>
      </c>
      <c r="B20">
        <v>4</v>
      </c>
      <c r="C20" t="s">
        <v>135</v>
      </c>
      <c r="D20" t="s">
        <v>136</v>
      </c>
    </row>
    <row r="21" spans="1:4" x14ac:dyDescent="0.2">
      <c r="A21" t="s">
        <v>56</v>
      </c>
      <c r="B21">
        <v>5</v>
      </c>
      <c r="C21" t="s">
        <v>137</v>
      </c>
      <c r="D21" t="s">
        <v>138</v>
      </c>
    </row>
    <row r="22" spans="1:4" x14ac:dyDescent="0.2">
      <c r="A22" t="s">
        <v>66</v>
      </c>
      <c r="B22">
        <v>1</v>
      </c>
      <c r="C22" t="s">
        <v>139</v>
      </c>
      <c r="D22" t="s">
        <v>140</v>
      </c>
    </row>
    <row r="23" spans="1:4" x14ac:dyDescent="0.2">
      <c r="A23" t="s">
        <v>66</v>
      </c>
      <c r="B23">
        <v>2</v>
      </c>
      <c r="C23" t="s">
        <v>141</v>
      </c>
      <c r="D23" t="s">
        <v>142</v>
      </c>
    </row>
    <row r="24" spans="1:4" x14ac:dyDescent="0.2">
      <c r="A24" t="s">
        <v>66</v>
      </c>
      <c r="B24">
        <v>3</v>
      </c>
      <c r="C24" t="s">
        <v>143</v>
      </c>
      <c r="D24" t="s">
        <v>144</v>
      </c>
    </row>
    <row r="25" spans="1:4" x14ac:dyDescent="0.2">
      <c r="A25" t="s">
        <v>66</v>
      </c>
      <c r="B25">
        <v>4</v>
      </c>
      <c r="C25" t="s">
        <v>145</v>
      </c>
      <c r="D25" t="s">
        <v>146</v>
      </c>
    </row>
    <row r="26" spans="1:4" x14ac:dyDescent="0.2">
      <c r="A26" t="s">
        <v>66</v>
      </c>
      <c r="B26">
        <v>5</v>
      </c>
      <c r="C26" t="s">
        <v>147</v>
      </c>
      <c r="D26" t="s">
        <v>148</v>
      </c>
    </row>
    <row r="27" spans="1:4" x14ac:dyDescent="0.2">
      <c r="A27" t="s">
        <v>76</v>
      </c>
      <c r="B27">
        <v>1</v>
      </c>
      <c r="C27" t="s">
        <v>149</v>
      </c>
      <c r="D27" t="s">
        <v>150</v>
      </c>
    </row>
    <row r="28" spans="1:4" x14ac:dyDescent="0.2">
      <c r="A28" t="s">
        <v>76</v>
      </c>
      <c r="B28">
        <v>2</v>
      </c>
      <c r="C28" t="s">
        <v>151</v>
      </c>
      <c r="D28" t="s">
        <v>152</v>
      </c>
    </row>
    <row r="29" spans="1:4" x14ac:dyDescent="0.2">
      <c r="A29" t="s">
        <v>76</v>
      </c>
      <c r="B29">
        <v>3</v>
      </c>
      <c r="C29" t="s">
        <v>153</v>
      </c>
      <c r="D29" t="s">
        <v>154</v>
      </c>
    </row>
    <row r="30" spans="1:4" x14ac:dyDescent="0.2">
      <c r="A30" t="s">
        <v>76</v>
      </c>
      <c r="B30">
        <v>4</v>
      </c>
      <c r="C30" t="s">
        <v>155</v>
      </c>
      <c r="D30" t="s">
        <v>156</v>
      </c>
    </row>
    <row r="31" spans="1:4" x14ac:dyDescent="0.2">
      <c r="A31" t="s">
        <v>76</v>
      </c>
      <c r="B31">
        <v>5</v>
      </c>
      <c r="C31" t="s">
        <v>157</v>
      </c>
      <c r="D31" t="s">
        <v>158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D6"/>
  <sheetViews>
    <sheetView workbookViewId="0"/>
  </sheetViews>
  <sheetFormatPr baseColWidth="10" defaultColWidth="8.83203125" defaultRowHeight="15" x14ac:dyDescent="0.2"/>
  <sheetData>
    <row r="1" spans="1:4" x14ac:dyDescent="0.2">
      <c r="A1" t="s">
        <v>91</v>
      </c>
      <c r="B1" t="s">
        <v>92</v>
      </c>
      <c r="C1" t="s">
        <v>159</v>
      </c>
      <c r="D1" t="s">
        <v>160</v>
      </c>
    </row>
    <row r="2" spans="1:4" x14ac:dyDescent="0.2">
      <c r="A2">
        <v>1</v>
      </c>
      <c r="B2" t="s">
        <v>161</v>
      </c>
      <c r="C2" t="s">
        <v>162</v>
      </c>
      <c r="D2" t="s">
        <v>163</v>
      </c>
    </row>
    <row r="3" spans="1:4" x14ac:dyDescent="0.2">
      <c r="A3">
        <v>2</v>
      </c>
      <c r="B3" t="s">
        <v>164</v>
      </c>
      <c r="C3" t="s">
        <v>165</v>
      </c>
      <c r="D3" t="s">
        <v>166</v>
      </c>
    </row>
    <row r="4" spans="1:4" x14ac:dyDescent="0.2">
      <c r="A4">
        <v>3</v>
      </c>
      <c r="B4" t="s">
        <v>167</v>
      </c>
      <c r="C4" t="s">
        <v>168</v>
      </c>
      <c r="D4" t="s">
        <v>169</v>
      </c>
    </row>
    <row r="5" spans="1:4" x14ac:dyDescent="0.2">
      <c r="A5">
        <v>4</v>
      </c>
      <c r="B5" t="s">
        <v>170</v>
      </c>
      <c r="C5" t="s">
        <v>171</v>
      </c>
      <c r="D5" t="s">
        <v>172</v>
      </c>
    </row>
    <row r="6" spans="1:4" x14ac:dyDescent="0.2">
      <c r="A6">
        <v>5</v>
      </c>
      <c r="B6" t="s">
        <v>173</v>
      </c>
      <c r="C6" t="s">
        <v>174</v>
      </c>
      <c r="D6" t="s">
        <v>175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D5"/>
  <sheetViews>
    <sheetView workbookViewId="0">
      <selection activeCell="D2" sqref="D2"/>
    </sheetView>
  </sheetViews>
  <sheetFormatPr baseColWidth="10" defaultColWidth="8.83203125" defaultRowHeight="15" x14ac:dyDescent="0.2"/>
  <cols>
    <col min="2" max="2" width="74.6640625" style="4" customWidth="1"/>
    <col min="3" max="3" width="47.33203125" style="4" customWidth="1"/>
    <col min="4" max="4" width="63.1640625" style="4" customWidth="1"/>
  </cols>
  <sheetData>
    <row r="1" spans="1:4" ht="16" customHeight="1" x14ac:dyDescent="0.2">
      <c r="A1" t="s">
        <v>176</v>
      </c>
      <c r="B1" s="4" t="s">
        <v>177</v>
      </c>
      <c r="C1" s="4" t="s">
        <v>178</v>
      </c>
      <c r="D1" s="4" t="s">
        <v>179</v>
      </c>
    </row>
    <row r="2" spans="1:4" ht="48" customHeight="1" x14ac:dyDescent="0.2">
      <c r="A2" t="s">
        <v>180</v>
      </c>
      <c r="B2" s="4" t="s">
        <v>181</v>
      </c>
      <c r="C2" s="4" t="s">
        <v>182</v>
      </c>
      <c r="D2" s="4" t="s">
        <v>183</v>
      </c>
    </row>
    <row r="3" spans="1:4" ht="32" customHeight="1" x14ac:dyDescent="0.2">
      <c r="A3" t="s">
        <v>164</v>
      </c>
      <c r="B3" s="4" t="s">
        <v>184</v>
      </c>
      <c r="C3" s="4" t="s">
        <v>185</v>
      </c>
      <c r="D3" t="s">
        <v>186</v>
      </c>
    </row>
    <row r="4" spans="1:4" ht="32" customHeight="1" x14ac:dyDescent="0.2">
      <c r="A4" t="s">
        <v>187</v>
      </c>
      <c r="B4" s="4" t="s">
        <v>188</v>
      </c>
      <c r="C4" s="4" t="s">
        <v>189</v>
      </c>
      <c r="D4" t="s">
        <v>190</v>
      </c>
    </row>
    <row r="5" spans="1:4" ht="32" customHeight="1" x14ac:dyDescent="0.2">
      <c r="A5" t="s">
        <v>173</v>
      </c>
      <c r="B5" s="4" t="s">
        <v>191</v>
      </c>
      <c r="C5" s="4" t="s">
        <v>192</v>
      </c>
      <c r="D5" s="4" t="s">
        <v>193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D29"/>
  <sheetViews>
    <sheetView zoomScale="115" workbookViewId="0">
      <pane ySplit="13" topLeftCell="A30" activePane="bottomLeft" state="frozen"/>
      <selection pane="bottomLeft" activeCell="B42" sqref="B42"/>
    </sheetView>
  </sheetViews>
  <sheetFormatPr baseColWidth="10" defaultColWidth="8.83203125" defaultRowHeight="15" x14ac:dyDescent="0.2"/>
  <cols>
    <col min="1" max="1" width="22" customWidth="1"/>
    <col min="2" max="2" width="55" style="4" customWidth="1"/>
    <col min="3" max="3" width="48" style="4" customWidth="1"/>
    <col min="4" max="4" width="44" style="4" customWidth="1"/>
  </cols>
  <sheetData>
    <row r="1" spans="1:4" ht="21" customHeight="1" x14ac:dyDescent="0.25">
      <c r="A1" s="7" t="s">
        <v>90</v>
      </c>
    </row>
    <row r="2" spans="1:4" ht="16" customHeight="1" x14ac:dyDescent="0.2">
      <c r="A2" s="20" t="s">
        <v>194</v>
      </c>
    </row>
    <row r="4" spans="1:4" ht="16" customHeight="1" x14ac:dyDescent="0.2">
      <c r="A4" s="5" t="s">
        <v>195</v>
      </c>
      <c r="B4" s="4" t="str">
        <f>Assessment!B44</f>
        <v>Foundational</v>
      </c>
    </row>
    <row r="6" spans="1:4" ht="32" customHeight="1" x14ac:dyDescent="0.2">
      <c r="A6" s="5" t="s">
        <v>177</v>
      </c>
      <c r="B6" s="4" t="str">
        <f>IF(B4="","",INDEX(Band_Lookup!$B$2:$B$5, MATCH(B4, Band_Lookup!$A$2:$A$5, 0)))</f>
        <v>You are at the starting point. Human rights due diligence is largely informal and inconsistent.</v>
      </c>
    </row>
    <row r="7" spans="1:4" ht="32" customHeight="1" x14ac:dyDescent="0.2">
      <c r="A7" s="5" t="s">
        <v>196</v>
      </c>
      <c r="B7" s="4" t="str">
        <f>IF(B4="","",INDEX(Band_Lookup!$C$2:$C$5, MATCH(B4, Band_Lookup!$A$2:$A$5, 0)))</f>
        <v>Set a clear policy, assign owners, and begin basic risk mapping across key suppliers.</v>
      </c>
    </row>
    <row r="8" spans="1:4" ht="32" customHeight="1" x14ac:dyDescent="0.2">
      <c r="A8" s="5" t="s">
        <v>197</v>
      </c>
      <c r="B8" s="4" t="str">
        <f>IF(B4="","",INDEX(Band_Lookup!$D$2:$D$5, MATCH(B4, Band_Lookup!$A$2:$A$5, 0)))</f>
        <v>Use Sedex to run a company SAQ, start supplier SAQs, and use pre-assessment tool for high-level risk screening.</v>
      </c>
    </row>
    <row r="9" spans="1:4" ht="16" x14ac:dyDescent="0.2">
      <c r="A9" s="5" t="s">
        <v>198</v>
      </c>
      <c r="B9" s="23" t="s">
        <v>199</v>
      </c>
    </row>
    <row r="12" spans="1:4" x14ac:dyDescent="0.2">
      <c r="A12" s="5" t="s">
        <v>200</v>
      </c>
    </row>
    <row r="13" spans="1:4" ht="16" customHeight="1" x14ac:dyDescent="0.2">
      <c r="A13" s="5" t="s">
        <v>201</v>
      </c>
      <c r="B13" s="6" t="s">
        <v>177</v>
      </c>
      <c r="C13" s="6" t="s">
        <v>196</v>
      </c>
      <c r="D13" s="6" t="s">
        <v>197</v>
      </c>
    </row>
    <row r="14" spans="1:4" ht="64" customHeight="1" x14ac:dyDescent="0.2">
      <c r="A14" s="5" t="str">
        <f>Band_Lookup!A2</f>
        <v>Foundational</v>
      </c>
      <c r="B14" s="4" t="str">
        <f>Band_Lookup!B2</f>
        <v>You are at the starting point. Human rights due diligence is largely informal and inconsistent.</v>
      </c>
      <c r="C14" s="4" t="str">
        <f>Band_Lookup!C2</f>
        <v>Set a clear policy, assign owners, and begin basic risk mapping across key suppliers.</v>
      </c>
      <c r="D14" s="4" t="str">
        <f>Band_Lookup!D2</f>
        <v>Use Sedex to run a company SAQ, start supplier SAQs, and use pre-assessment tool for high-level risk screening.</v>
      </c>
    </row>
    <row r="15" spans="1:4" ht="32" customHeight="1" x14ac:dyDescent="0.2">
      <c r="A15" s="5" t="str">
        <f>Band_Lookup!A3</f>
        <v>Emerging</v>
      </c>
      <c r="B15" s="4" t="str">
        <f>Band_Lookup!B3</f>
        <v>You have early practices in place. Roles exist but processes are applied unevenly across teams and suppliers.</v>
      </c>
      <c r="C15" s="4" t="str">
        <f>Band_Lookup!C3</f>
        <v>Formalise responsibilities, standardise onboarding checks, and roll out foundational training.</v>
      </c>
      <c r="D15" s="4" t="str">
        <f>Band_Lookup!D3</f>
        <v>Use Sedex SAQs at scale, review site-level risk scoring and plan SMETA audits for higher-risk suppliers.</v>
      </c>
    </row>
    <row r="16" spans="1:4" ht="48" customHeight="1" x14ac:dyDescent="0.2">
      <c r="A16" s="5" t="str">
        <f>Band_Lookup!A4</f>
        <v>Established</v>
      </c>
      <c r="B16" s="4" t="str">
        <f>Band_Lookup!B4</f>
        <v>You have defined processes and coverage. Data is collected and used, though not yet consistently measured and reviewed.</v>
      </c>
      <c r="C16" s="4" t="str">
        <f>Band_Lookup!C4</f>
        <v>Close process gaps, expand monitoring and KPIs, and strengthen corrective action follow up.</v>
      </c>
      <c r="D16" s="4" t="str">
        <f>Band_Lookup!D4</f>
        <v>Use Sedex analytics dashboards, corrective action tracking, and performance trend reporting to drive consistency.</v>
      </c>
    </row>
    <row r="17" spans="1:4" ht="48" customHeight="1" x14ac:dyDescent="0.2">
      <c r="A17" s="5" t="str">
        <f>Band_Lookup!A5</f>
        <v>Leading</v>
      </c>
      <c r="B17" s="4" t="str">
        <f>Band_Lookup!B5</f>
        <v>Due diligence is embedded and transparent. Insights inform decisions and supplier engagement across functions.</v>
      </c>
      <c r="C17" s="4" t="str">
        <f>Band_Lookup!C5</f>
        <v>Scale collaboration and innovation with strategic suppliers, and share progress publicly.</v>
      </c>
      <c r="D17" s="4" t="str">
        <f>Band_Lookup!D5</f>
        <v>Use Sedex advanced analytics, supplier performance benchmarking, and collaborative improvement programmes.</v>
      </c>
    </row>
    <row r="29" spans="1:4" ht="105.75" customHeight="1" x14ac:dyDescent="0.2"/>
  </sheetData>
  <hyperlinks>
    <hyperlink ref="B9" r:id="rId1" xr:uid="{248B86DE-AA66-B54B-BA81-B8E5FCBAC5F3}"/>
  </hyperlink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151"/>
  <sheetViews>
    <sheetView workbookViewId="0"/>
  </sheetViews>
  <sheetFormatPr baseColWidth="10" defaultColWidth="8.83203125" defaultRowHeight="15" x14ac:dyDescent="0.2"/>
  <sheetData>
    <row r="1" spans="1:3" x14ac:dyDescent="0.2">
      <c r="A1" t="s">
        <v>202</v>
      </c>
      <c r="B1" t="s">
        <v>22</v>
      </c>
      <c r="C1" t="s">
        <v>203</v>
      </c>
    </row>
    <row r="2" spans="1:3" x14ac:dyDescent="0.2">
      <c r="A2" t="s">
        <v>204</v>
      </c>
      <c r="B2" t="s">
        <v>26</v>
      </c>
      <c r="C2" t="s">
        <v>27</v>
      </c>
    </row>
    <row r="3" spans="1:3" x14ac:dyDescent="0.2">
      <c r="A3" t="s">
        <v>204</v>
      </c>
      <c r="B3" t="s">
        <v>26</v>
      </c>
      <c r="C3" t="s">
        <v>205</v>
      </c>
    </row>
    <row r="4" spans="1:3" x14ac:dyDescent="0.2">
      <c r="A4" t="s">
        <v>204</v>
      </c>
      <c r="B4" t="s">
        <v>26</v>
      </c>
      <c r="C4" t="s">
        <v>206</v>
      </c>
    </row>
    <row r="5" spans="1:3" x14ac:dyDescent="0.2">
      <c r="A5" t="s">
        <v>204</v>
      </c>
      <c r="B5" t="s">
        <v>26</v>
      </c>
      <c r="C5" t="s">
        <v>207</v>
      </c>
    </row>
    <row r="6" spans="1:3" x14ac:dyDescent="0.2">
      <c r="A6" t="s">
        <v>204</v>
      </c>
      <c r="B6" t="s">
        <v>26</v>
      </c>
      <c r="C6" t="s">
        <v>208</v>
      </c>
    </row>
    <row r="7" spans="1:3" x14ac:dyDescent="0.2">
      <c r="A7" t="s">
        <v>209</v>
      </c>
      <c r="B7" t="s">
        <v>28</v>
      </c>
      <c r="C7" t="s">
        <v>29</v>
      </c>
    </row>
    <row r="8" spans="1:3" x14ac:dyDescent="0.2">
      <c r="A8" t="s">
        <v>209</v>
      </c>
      <c r="B8" t="s">
        <v>28</v>
      </c>
      <c r="C8" t="s">
        <v>210</v>
      </c>
    </row>
    <row r="9" spans="1:3" x14ac:dyDescent="0.2">
      <c r="A9" t="s">
        <v>209</v>
      </c>
      <c r="B9" t="s">
        <v>28</v>
      </c>
      <c r="C9" t="s">
        <v>211</v>
      </c>
    </row>
    <row r="10" spans="1:3" x14ac:dyDescent="0.2">
      <c r="A10" t="s">
        <v>209</v>
      </c>
      <c r="B10" t="s">
        <v>28</v>
      </c>
      <c r="C10" t="s">
        <v>212</v>
      </c>
    </row>
    <row r="11" spans="1:3" x14ac:dyDescent="0.2">
      <c r="A11" t="s">
        <v>209</v>
      </c>
      <c r="B11" t="s">
        <v>28</v>
      </c>
      <c r="C11" t="s">
        <v>213</v>
      </c>
    </row>
    <row r="12" spans="1:3" x14ac:dyDescent="0.2">
      <c r="A12" t="s">
        <v>214</v>
      </c>
      <c r="B12" t="s">
        <v>30</v>
      </c>
      <c r="C12" t="s">
        <v>31</v>
      </c>
    </row>
    <row r="13" spans="1:3" x14ac:dyDescent="0.2">
      <c r="A13" t="s">
        <v>214</v>
      </c>
      <c r="B13" t="s">
        <v>30</v>
      </c>
      <c r="C13" t="s">
        <v>215</v>
      </c>
    </row>
    <row r="14" spans="1:3" x14ac:dyDescent="0.2">
      <c r="A14" t="s">
        <v>214</v>
      </c>
      <c r="B14" t="s">
        <v>30</v>
      </c>
      <c r="C14" t="s">
        <v>216</v>
      </c>
    </row>
    <row r="15" spans="1:3" x14ac:dyDescent="0.2">
      <c r="A15" t="s">
        <v>214</v>
      </c>
      <c r="B15" t="s">
        <v>30</v>
      </c>
      <c r="C15" t="s">
        <v>217</v>
      </c>
    </row>
    <row r="16" spans="1:3" x14ac:dyDescent="0.2">
      <c r="A16" t="s">
        <v>214</v>
      </c>
      <c r="B16" t="s">
        <v>30</v>
      </c>
      <c r="C16" t="s">
        <v>218</v>
      </c>
    </row>
    <row r="17" spans="1:3" x14ac:dyDescent="0.2">
      <c r="A17" t="s">
        <v>219</v>
      </c>
      <c r="B17" t="s">
        <v>32</v>
      </c>
      <c r="C17" t="s">
        <v>33</v>
      </c>
    </row>
    <row r="18" spans="1:3" x14ac:dyDescent="0.2">
      <c r="A18" t="s">
        <v>219</v>
      </c>
      <c r="B18" t="s">
        <v>32</v>
      </c>
      <c r="C18" t="s">
        <v>220</v>
      </c>
    </row>
    <row r="19" spans="1:3" x14ac:dyDescent="0.2">
      <c r="A19" t="s">
        <v>219</v>
      </c>
      <c r="B19" t="s">
        <v>32</v>
      </c>
      <c r="C19" t="s">
        <v>221</v>
      </c>
    </row>
    <row r="20" spans="1:3" x14ac:dyDescent="0.2">
      <c r="A20" t="s">
        <v>219</v>
      </c>
      <c r="B20" t="s">
        <v>32</v>
      </c>
      <c r="C20" t="s">
        <v>222</v>
      </c>
    </row>
    <row r="21" spans="1:3" x14ac:dyDescent="0.2">
      <c r="A21" t="s">
        <v>219</v>
      </c>
      <c r="B21" t="s">
        <v>32</v>
      </c>
      <c r="C21" t="s">
        <v>223</v>
      </c>
    </row>
    <row r="22" spans="1:3" x14ac:dyDescent="0.2">
      <c r="A22" t="s">
        <v>224</v>
      </c>
      <c r="B22" t="s">
        <v>34</v>
      </c>
      <c r="C22" t="s">
        <v>35</v>
      </c>
    </row>
    <row r="23" spans="1:3" x14ac:dyDescent="0.2">
      <c r="A23" t="s">
        <v>224</v>
      </c>
      <c r="B23" t="s">
        <v>34</v>
      </c>
      <c r="C23" t="s">
        <v>225</v>
      </c>
    </row>
    <row r="24" spans="1:3" x14ac:dyDescent="0.2">
      <c r="A24" t="s">
        <v>224</v>
      </c>
      <c r="B24" t="s">
        <v>34</v>
      </c>
      <c r="C24" t="s">
        <v>226</v>
      </c>
    </row>
    <row r="25" spans="1:3" x14ac:dyDescent="0.2">
      <c r="A25" t="s">
        <v>224</v>
      </c>
      <c r="B25" t="s">
        <v>34</v>
      </c>
      <c r="C25" t="s">
        <v>227</v>
      </c>
    </row>
    <row r="26" spans="1:3" x14ac:dyDescent="0.2">
      <c r="A26" t="s">
        <v>224</v>
      </c>
      <c r="B26" t="s">
        <v>34</v>
      </c>
      <c r="C26" t="s">
        <v>228</v>
      </c>
    </row>
    <row r="27" spans="1:3" x14ac:dyDescent="0.2">
      <c r="A27" t="s">
        <v>229</v>
      </c>
      <c r="B27" t="s">
        <v>37</v>
      </c>
      <c r="C27" t="s">
        <v>38</v>
      </c>
    </row>
    <row r="28" spans="1:3" x14ac:dyDescent="0.2">
      <c r="A28" t="s">
        <v>229</v>
      </c>
      <c r="B28" t="s">
        <v>37</v>
      </c>
      <c r="C28" t="s">
        <v>230</v>
      </c>
    </row>
    <row r="29" spans="1:3" x14ac:dyDescent="0.2">
      <c r="A29" t="s">
        <v>229</v>
      </c>
      <c r="B29" t="s">
        <v>37</v>
      </c>
      <c r="C29" t="s">
        <v>231</v>
      </c>
    </row>
    <row r="30" spans="1:3" x14ac:dyDescent="0.2">
      <c r="A30" t="s">
        <v>229</v>
      </c>
      <c r="B30" t="s">
        <v>37</v>
      </c>
      <c r="C30" t="s">
        <v>232</v>
      </c>
    </row>
    <row r="31" spans="1:3" x14ac:dyDescent="0.2">
      <c r="A31" t="s">
        <v>229</v>
      </c>
      <c r="B31" t="s">
        <v>37</v>
      </c>
      <c r="C31" t="s">
        <v>233</v>
      </c>
    </row>
    <row r="32" spans="1:3" x14ac:dyDescent="0.2">
      <c r="A32" t="s">
        <v>234</v>
      </c>
      <c r="B32" t="s">
        <v>39</v>
      </c>
      <c r="C32" t="s">
        <v>40</v>
      </c>
    </row>
    <row r="33" spans="1:3" x14ac:dyDescent="0.2">
      <c r="A33" t="s">
        <v>234</v>
      </c>
      <c r="B33" t="s">
        <v>39</v>
      </c>
      <c r="C33" t="s">
        <v>235</v>
      </c>
    </row>
    <row r="34" spans="1:3" x14ac:dyDescent="0.2">
      <c r="A34" t="s">
        <v>234</v>
      </c>
      <c r="B34" t="s">
        <v>39</v>
      </c>
      <c r="C34" t="s">
        <v>236</v>
      </c>
    </row>
    <row r="35" spans="1:3" x14ac:dyDescent="0.2">
      <c r="A35" t="s">
        <v>234</v>
      </c>
      <c r="B35" t="s">
        <v>39</v>
      </c>
      <c r="C35" t="s">
        <v>237</v>
      </c>
    </row>
    <row r="36" spans="1:3" x14ac:dyDescent="0.2">
      <c r="A36" t="s">
        <v>234</v>
      </c>
      <c r="B36" t="s">
        <v>39</v>
      </c>
      <c r="C36" t="s">
        <v>238</v>
      </c>
    </row>
    <row r="37" spans="1:3" x14ac:dyDescent="0.2">
      <c r="A37" t="s">
        <v>239</v>
      </c>
      <c r="B37" t="s">
        <v>41</v>
      </c>
      <c r="C37" t="s">
        <v>42</v>
      </c>
    </row>
    <row r="38" spans="1:3" x14ac:dyDescent="0.2">
      <c r="A38" t="s">
        <v>239</v>
      </c>
      <c r="B38" t="s">
        <v>41</v>
      </c>
      <c r="C38" t="s">
        <v>240</v>
      </c>
    </row>
    <row r="39" spans="1:3" x14ac:dyDescent="0.2">
      <c r="A39" t="s">
        <v>239</v>
      </c>
      <c r="B39" t="s">
        <v>41</v>
      </c>
      <c r="C39" t="s">
        <v>241</v>
      </c>
    </row>
    <row r="40" spans="1:3" x14ac:dyDescent="0.2">
      <c r="A40" t="s">
        <v>239</v>
      </c>
      <c r="B40" t="s">
        <v>41</v>
      </c>
      <c r="C40" t="s">
        <v>242</v>
      </c>
    </row>
    <row r="41" spans="1:3" x14ac:dyDescent="0.2">
      <c r="A41" t="s">
        <v>239</v>
      </c>
      <c r="B41" t="s">
        <v>41</v>
      </c>
      <c r="C41" t="s">
        <v>243</v>
      </c>
    </row>
    <row r="42" spans="1:3" x14ac:dyDescent="0.2">
      <c r="A42" t="s">
        <v>244</v>
      </c>
      <c r="B42" t="s">
        <v>43</v>
      </c>
      <c r="C42" t="s">
        <v>33</v>
      </c>
    </row>
    <row r="43" spans="1:3" x14ac:dyDescent="0.2">
      <c r="A43" t="s">
        <v>244</v>
      </c>
      <c r="B43" t="s">
        <v>43</v>
      </c>
      <c r="C43" t="s">
        <v>245</v>
      </c>
    </row>
    <row r="44" spans="1:3" x14ac:dyDescent="0.2">
      <c r="A44" t="s">
        <v>244</v>
      </c>
      <c r="B44" t="s">
        <v>43</v>
      </c>
      <c r="C44" t="s">
        <v>246</v>
      </c>
    </row>
    <row r="45" spans="1:3" x14ac:dyDescent="0.2">
      <c r="A45" t="s">
        <v>244</v>
      </c>
      <c r="B45" t="s">
        <v>43</v>
      </c>
      <c r="C45" t="s">
        <v>247</v>
      </c>
    </row>
    <row r="46" spans="1:3" x14ac:dyDescent="0.2">
      <c r="A46" t="s">
        <v>244</v>
      </c>
      <c r="B46" t="s">
        <v>43</v>
      </c>
      <c r="C46" t="s">
        <v>248</v>
      </c>
    </row>
    <row r="47" spans="1:3" x14ac:dyDescent="0.2">
      <c r="A47" t="s">
        <v>249</v>
      </c>
      <c r="B47" t="s">
        <v>44</v>
      </c>
      <c r="C47" t="s">
        <v>45</v>
      </c>
    </row>
    <row r="48" spans="1:3" x14ac:dyDescent="0.2">
      <c r="A48" t="s">
        <v>249</v>
      </c>
      <c r="B48" t="s">
        <v>44</v>
      </c>
      <c r="C48" t="s">
        <v>250</v>
      </c>
    </row>
    <row r="49" spans="1:3" x14ac:dyDescent="0.2">
      <c r="A49" t="s">
        <v>249</v>
      </c>
      <c r="B49" t="s">
        <v>44</v>
      </c>
      <c r="C49" t="s">
        <v>251</v>
      </c>
    </row>
    <row r="50" spans="1:3" x14ac:dyDescent="0.2">
      <c r="A50" t="s">
        <v>249</v>
      </c>
      <c r="B50" t="s">
        <v>44</v>
      </c>
      <c r="C50" t="s">
        <v>252</v>
      </c>
    </row>
    <row r="51" spans="1:3" x14ac:dyDescent="0.2">
      <c r="A51" t="s">
        <v>249</v>
      </c>
      <c r="B51" t="s">
        <v>44</v>
      </c>
      <c r="C51" t="s">
        <v>253</v>
      </c>
    </row>
    <row r="52" spans="1:3" x14ac:dyDescent="0.2">
      <c r="A52" t="s">
        <v>254</v>
      </c>
      <c r="B52" t="s">
        <v>47</v>
      </c>
      <c r="C52" t="s">
        <v>48</v>
      </c>
    </row>
    <row r="53" spans="1:3" x14ac:dyDescent="0.2">
      <c r="A53" t="s">
        <v>254</v>
      </c>
      <c r="B53" t="s">
        <v>47</v>
      </c>
      <c r="C53" t="s">
        <v>255</v>
      </c>
    </row>
    <row r="54" spans="1:3" x14ac:dyDescent="0.2">
      <c r="A54" t="s">
        <v>254</v>
      </c>
      <c r="B54" t="s">
        <v>47</v>
      </c>
      <c r="C54" t="s">
        <v>256</v>
      </c>
    </row>
    <row r="55" spans="1:3" x14ac:dyDescent="0.2">
      <c r="A55" t="s">
        <v>254</v>
      </c>
      <c r="B55" t="s">
        <v>47</v>
      </c>
      <c r="C55" t="s">
        <v>257</v>
      </c>
    </row>
    <row r="56" spans="1:3" x14ac:dyDescent="0.2">
      <c r="A56" t="s">
        <v>254</v>
      </c>
      <c r="B56" t="s">
        <v>47</v>
      </c>
      <c r="C56" t="s">
        <v>258</v>
      </c>
    </row>
    <row r="57" spans="1:3" x14ac:dyDescent="0.2">
      <c r="A57" t="s">
        <v>259</v>
      </c>
      <c r="B57" t="s">
        <v>49</v>
      </c>
      <c r="C57" t="s">
        <v>50</v>
      </c>
    </row>
    <row r="58" spans="1:3" x14ac:dyDescent="0.2">
      <c r="A58" t="s">
        <v>259</v>
      </c>
      <c r="B58" t="s">
        <v>49</v>
      </c>
      <c r="C58" t="s">
        <v>260</v>
      </c>
    </row>
    <row r="59" spans="1:3" x14ac:dyDescent="0.2">
      <c r="A59" t="s">
        <v>259</v>
      </c>
      <c r="B59" t="s">
        <v>49</v>
      </c>
      <c r="C59" t="s">
        <v>261</v>
      </c>
    </row>
    <row r="60" spans="1:3" x14ac:dyDescent="0.2">
      <c r="A60" t="s">
        <v>259</v>
      </c>
      <c r="B60" t="s">
        <v>49</v>
      </c>
      <c r="C60" t="s">
        <v>262</v>
      </c>
    </row>
    <row r="61" spans="1:3" x14ac:dyDescent="0.2">
      <c r="A61" t="s">
        <v>259</v>
      </c>
      <c r="B61" t="s">
        <v>49</v>
      </c>
      <c r="C61" t="s">
        <v>263</v>
      </c>
    </row>
    <row r="62" spans="1:3" x14ac:dyDescent="0.2">
      <c r="A62" t="s">
        <v>264</v>
      </c>
      <c r="B62" t="s">
        <v>51</v>
      </c>
      <c r="C62" t="s">
        <v>52</v>
      </c>
    </row>
    <row r="63" spans="1:3" x14ac:dyDescent="0.2">
      <c r="A63" t="s">
        <v>264</v>
      </c>
      <c r="B63" t="s">
        <v>51</v>
      </c>
      <c r="C63" t="s">
        <v>265</v>
      </c>
    </row>
    <row r="64" spans="1:3" x14ac:dyDescent="0.2">
      <c r="A64" t="s">
        <v>264</v>
      </c>
      <c r="B64" t="s">
        <v>51</v>
      </c>
      <c r="C64" t="s">
        <v>266</v>
      </c>
    </row>
    <row r="65" spans="1:3" x14ac:dyDescent="0.2">
      <c r="A65" t="s">
        <v>264</v>
      </c>
      <c r="B65" t="s">
        <v>51</v>
      </c>
      <c r="C65" t="s">
        <v>267</v>
      </c>
    </row>
    <row r="66" spans="1:3" x14ac:dyDescent="0.2">
      <c r="A66" t="s">
        <v>264</v>
      </c>
      <c r="B66" t="s">
        <v>51</v>
      </c>
      <c r="C66" t="s">
        <v>268</v>
      </c>
    </row>
    <row r="67" spans="1:3" x14ac:dyDescent="0.2">
      <c r="A67" t="s">
        <v>269</v>
      </c>
      <c r="B67" t="s">
        <v>53</v>
      </c>
      <c r="C67" t="s">
        <v>33</v>
      </c>
    </row>
    <row r="68" spans="1:3" x14ac:dyDescent="0.2">
      <c r="A68" t="s">
        <v>269</v>
      </c>
      <c r="B68" t="s">
        <v>53</v>
      </c>
      <c r="C68" t="s">
        <v>270</v>
      </c>
    </row>
    <row r="69" spans="1:3" x14ac:dyDescent="0.2">
      <c r="A69" t="s">
        <v>269</v>
      </c>
      <c r="B69" t="s">
        <v>53</v>
      </c>
      <c r="C69" t="s">
        <v>271</v>
      </c>
    </row>
    <row r="70" spans="1:3" x14ac:dyDescent="0.2">
      <c r="A70" t="s">
        <v>269</v>
      </c>
      <c r="B70" t="s">
        <v>53</v>
      </c>
      <c r="C70" t="s">
        <v>272</v>
      </c>
    </row>
    <row r="71" spans="1:3" x14ac:dyDescent="0.2">
      <c r="A71" t="s">
        <v>269</v>
      </c>
      <c r="B71" t="s">
        <v>53</v>
      </c>
      <c r="C71" t="s">
        <v>273</v>
      </c>
    </row>
    <row r="72" spans="1:3" x14ac:dyDescent="0.2">
      <c r="A72" t="s">
        <v>274</v>
      </c>
      <c r="B72" t="s">
        <v>54</v>
      </c>
      <c r="C72" t="s">
        <v>55</v>
      </c>
    </row>
    <row r="73" spans="1:3" x14ac:dyDescent="0.2">
      <c r="A73" t="s">
        <v>274</v>
      </c>
      <c r="B73" t="s">
        <v>54</v>
      </c>
      <c r="C73" t="s">
        <v>275</v>
      </c>
    </row>
    <row r="74" spans="1:3" x14ac:dyDescent="0.2">
      <c r="A74" t="s">
        <v>274</v>
      </c>
      <c r="B74" t="s">
        <v>54</v>
      </c>
      <c r="C74" t="s">
        <v>276</v>
      </c>
    </row>
    <row r="75" spans="1:3" x14ac:dyDescent="0.2">
      <c r="A75" t="s">
        <v>274</v>
      </c>
      <c r="B75" t="s">
        <v>54</v>
      </c>
      <c r="C75" t="s">
        <v>277</v>
      </c>
    </row>
    <row r="76" spans="1:3" x14ac:dyDescent="0.2">
      <c r="A76" t="s">
        <v>274</v>
      </c>
      <c r="B76" t="s">
        <v>54</v>
      </c>
      <c r="C76" t="s">
        <v>278</v>
      </c>
    </row>
    <row r="77" spans="1:3" x14ac:dyDescent="0.2">
      <c r="A77" t="s">
        <v>279</v>
      </c>
      <c r="B77" t="s">
        <v>57</v>
      </c>
      <c r="C77" t="s">
        <v>58</v>
      </c>
    </row>
    <row r="78" spans="1:3" x14ac:dyDescent="0.2">
      <c r="A78" t="s">
        <v>279</v>
      </c>
      <c r="B78" t="s">
        <v>57</v>
      </c>
      <c r="C78" t="s">
        <v>280</v>
      </c>
    </row>
    <row r="79" spans="1:3" x14ac:dyDescent="0.2">
      <c r="A79" t="s">
        <v>279</v>
      </c>
      <c r="B79" t="s">
        <v>57</v>
      </c>
      <c r="C79" t="s">
        <v>281</v>
      </c>
    </row>
    <row r="80" spans="1:3" x14ac:dyDescent="0.2">
      <c r="A80" t="s">
        <v>279</v>
      </c>
      <c r="B80" t="s">
        <v>57</v>
      </c>
      <c r="C80" t="s">
        <v>282</v>
      </c>
    </row>
    <row r="81" spans="1:3" x14ac:dyDescent="0.2">
      <c r="A81" t="s">
        <v>279</v>
      </c>
      <c r="B81" t="s">
        <v>57</v>
      </c>
      <c r="C81" t="s">
        <v>283</v>
      </c>
    </row>
    <row r="82" spans="1:3" x14ac:dyDescent="0.2">
      <c r="A82" t="s">
        <v>284</v>
      </c>
      <c r="B82" t="s">
        <v>59</v>
      </c>
      <c r="C82" t="s">
        <v>60</v>
      </c>
    </row>
    <row r="83" spans="1:3" x14ac:dyDescent="0.2">
      <c r="A83" t="s">
        <v>284</v>
      </c>
      <c r="B83" t="s">
        <v>59</v>
      </c>
      <c r="C83" t="s">
        <v>285</v>
      </c>
    </row>
    <row r="84" spans="1:3" x14ac:dyDescent="0.2">
      <c r="A84" t="s">
        <v>284</v>
      </c>
      <c r="B84" t="s">
        <v>59</v>
      </c>
      <c r="C84" t="s">
        <v>286</v>
      </c>
    </row>
    <row r="85" spans="1:3" x14ac:dyDescent="0.2">
      <c r="A85" t="s">
        <v>284</v>
      </c>
      <c r="B85" t="s">
        <v>59</v>
      </c>
      <c r="C85" t="s">
        <v>287</v>
      </c>
    </row>
    <row r="86" spans="1:3" x14ac:dyDescent="0.2">
      <c r="A86" t="s">
        <v>284</v>
      </c>
      <c r="B86" t="s">
        <v>59</v>
      </c>
      <c r="C86" t="s">
        <v>288</v>
      </c>
    </row>
    <row r="87" spans="1:3" x14ac:dyDescent="0.2">
      <c r="A87" t="s">
        <v>289</v>
      </c>
      <c r="B87" t="s">
        <v>61</v>
      </c>
      <c r="C87" t="s">
        <v>33</v>
      </c>
    </row>
    <row r="88" spans="1:3" x14ac:dyDescent="0.2">
      <c r="A88" t="s">
        <v>289</v>
      </c>
      <c r="B88" t="s">
        <v>61</v>
      </c>
      <c r="C88" t="s">
        <v>290</v>
      </c>
    </row>
    <row r="89" spans="1:3" x14ac:dyDescent="0.2">
      <c r="A89" t="s">
        <v>289</v>
      </c>
      <c r="B89" t="s">
        <v>61</v>
      </c>
      <c r="C89" t="s">
        <v>291</v>
      </c>
    </row>
    <row r="90" spans="1:3" x14ac:dyDescent="0.2">
      <c r="A90" t="s">
        <v>289</v>
      </c>
      <c r="B90" t="s">
        <v>61</v>
      </c>
      <c r="C90" t="s">
        <v>292</v>
      </c>
    </row>
    <row r="91" spans="1:3" x14ac:dyDescent="0.2">
      <c r="A91" t="s">
        <v>289</v>
      </c>
      <c r="B91" t="s">
        <v>61</v>
      </c>
      <c r="C91" t="s">
        <v>293</v>
      </c>
    </row>
    <row r="92" spans="1:3" x14ac:dyDescent="0.2">
      <c r="A92" t="s">
        <v>294</v>
      </c>
      <c r="B92" t="s">
        <v>62</v>
      </c>
      <c r="C92" t="s">
        <v>63</v>
      </c>
    </row>
    <row r="93" spans="1:3" x14ac:dyDescent="0.2">
      <c r="A93" t="s">
        <v>294</v>
      </c>
      <c r="B93" t="s">
        <v>62</v>
      </c>
      <c r="C93" t="s">
        <v>295</v>
      </c>
    </row>
    <row r="94" spans="1:3" x14ac:dyDescent="0.2">
      <c r="A94" t="s">
        <v>294</v>
      </c>
      <c r="B94" t="s">
        <v>62</v>
      </c>
      <c r="C94" t="s">
        <v>296</v>
      </c>
    </row>
    <row r="95" spans="1:3" x14ac:dyDescent="0.2">
      <c r="A95" t="s">
        <v>294</v>
      </c>
      <c r="B95" t="s">
        <v>62</v>
      </c>
      <c r="C95" t="s">
        <v>297</v>
      </c>
    </row>
    <row r="96" spans="1:3" x14ac:dyDescent="0.2">
      <c r="A96" t="s">
        <v>294</v>
      </c>
      <c r="B96" t="s">
        <v>62</v>
      </c>
      <c r="C96" t="s">
        <v>298</v>
      </c>
    </row>
    <row r="97" spans="1:3" x14ac:dyDescent="0.2">
      <c r="A97" t="s">
        <v>299</v>
      </c>
      <c r="B97" t="s">
        <v>64</v>
      </c>
      <c r="C97" t="s">
        <v>65</v>
      </c>
    </row>
    <row r="98" spans="1:3" x14ac:dyDescent="0.2">
      <c r="A98" t="s">
        <v>299</v>
      </c>
      <c r="B98" t="s">
        <v>64</v>
      </c>
      <c r="C98" t="s">
        <v>300</v>
      </c>
    </row>
    <row r="99" spans="1:3" x14ac:dyDescent="0.2">
      <c r="A99" t="s">
        <v>299</v>
      </c>
      <c r="B99" t="s">
        <v>64</v>
      </c>
      <c r="C99" t="s">
        <v>301</v>
      </c>
    </row>
    <row r="100" spans="1:3" x14ac:dyDescent="0.2">
      <c r="A100" t="s">
        <v>299</v>
      </c>
      <c r="B100" t="s">
        <v>64</v>
      </c>
      <c r="C100" t="s">
        <v>302</v>
      </c>
    </row>
    <row r="101" spans="1:3" x14ac:dyDescent="0.2">
      <c r="A101" t="s">
        <v>299</v>
      </c>
      <c r="B101" t="s">
        <v>64</v>
      </c>
      <c r="C101" t="s">
        <v>303</v>
      </c>
    </row>
    <row r="102" spans="1:3" x14ac:dyDescent="0.2">
      <c r="A102" t="s">
        <v>304</v>
      </c>
      <c r="B102" t="s">
        <v>67</v>
      </c>
      <c r="C102" t="s">
        <v>68</v>
      </c>
    </row>
    <row r="103" spans="1:3" x14ac:dyDescent="0.2">
      <c r="A103" t="s">
        <v>304</v>
      </c>
      <c r="B103" t="s">
        <v>67</v>
      </c>
      <c r="C103" t="s">
        <v>305</v>
      </c>
    </row>
    <row r="104" spans="1:3" x14ac:dyDescent="0.2">
      <c r="A104" t="s">
        <v>304</v>
      </c>
      <c r="B104" t="s">
        <v>67</v>
      </c>
      <c r="C104" t="s">
        <v>306</v>
      </c>
    </row>
    <row r="105" spans="1:3" x14ac:dyDescent="0.2">
      <c r="A105" t="s">
        <v>304</v>
      </c>
      <c r="B105" t="s">
        <v>67</v>
      </c>
      <c r="C105" t="s">
        <v>307</v>
      </c>
    </row>
    <row r="106" spans="1:3" x14ac:dyDescent="0.2">
      <c r="A106" t="s">
        <v>304</v>
      </c>
      <c r="B106" t="s">
        <v>67</v>
      </c>
      <c r="C106" t="s">
        <v>308</v>
      </c>
    </row>
    <row r="107" spans="1:3" x14ac:dyDescent="0.2">
      <c r="A107" t="s">
        <v>309</v>
      </c>
      <c r="B107" t="s">
        <v>69</v>
      </c>
      <c r="C107" t="s">
        <v>35</v>
      </c>
    </row>
    <row r="108" spans="1:3" x14ac:dyDescent="0.2">
      <c r="A108" t="s">
        <v>309</v>
      </c>
      <c r="B108" t="s">
        <v>69</v>
      </c>
      <c r="C108" t="s">
        <v>310</v>
      </c>
    </row>
    <row r="109" spans="1:3" x14ac:dyDescent="0.2">
      <c r="A109" t="s">
        <v>309</v>
      </c>
      <c r="B109" t="s">
        <v>69</v>
      </c>
      <c r="C109" t="s">
        <v>311</v>
      </c>
    </row>
    <row r="110" spans="1:3" x14ac:dyDescent="0.2">
      <c r="A110" t="s">
        <v>309</v>
      </c>
      <c r="B110" t="s">
        <v>69</v>
      </c>
      <c r="C110" t="s">
        <v>312</v>
      </c>
    </row>
    <row r="111" spans="1:3" x14ac:dyDescent="0.2">
      <c r="A111" t="s">
        <v>309</v>
      </c>
      <c r="B111" t="s">
        <v>69</v>
      </c>
      <c r="C111" t="s">
        <v>313</v>
      </c>
    </row>
    <row r="112" spans="1:3" x14ac:dyDescent="0.2">
      <c r="A112" t="s">
        <v>314</v>
      </c>
      <c r="B112" t="s">
        <v>70</v>
      </c>
      <c r="C112" t="s">
        <v>71</v>
      </c>
    </row>
    <row r="113" spans="1:3" x14ac:dyDescent="0.2">
      <c r="A113" t="s">
        <v>314</v>
      </c>
      <c r="B113" t="s">
        <v>70</v>
      </c>
      <c r="C113" t="s">
        <v>315</v>
      </c>
    </row>
    <row r="114" spans="1:3" x14ac:dyDescent="0.2">
      <c r="A114" t="s">
        <v>314</v>
      </c>
      <c r="B114" t="s">
        <v>70</v>
      </c>
      <c r="C114" t="s">
        <v>316</v>
      </c>
    </row>
    <row r="115" spans="1:3" x14ac:dyDescent="0.2">
      <c r="A115" t="s">
        <v>314</v>
      </c>
      <c r="B115" t="s">
        <v>70</v>
      </c>
      <c r="C115" t="s">
        <v>317</v>
      </c>
    </row>
    <row r="116" spans="1:3" x14ac:dyDescent="0.2">
      <c r="A116" t="s">
        <v>314</v>
      </c>
      <c r="B116" t="s">
        <v>70</v>
      </c>
      <c r="C116" t="s">
        <v>318</v>
      </c>
    </row>
    <row r="117" spans="1:3" x14ac:dyDescent="0.2">
      <c r="A117" t="s">
        <v>319</v>
      </c>
      <c r="B117" t="s">
        <v>72</v>
      </c>
      <c r="C117" t="s">
        <v>73</v>
      </c>
    </row>
    <row r="118" spans="1:3" x14ac:dyDescent="0.2">
      <c r="A118" t="s">
        <v>319</v>
      </c>
      <c r="B118" t="s">
        <v>72</v>
      </c>
      <c r="C118" t="s">
        <v>320</v>
      </c>
    </row>
    <row r="119" spans="1:3" x14ac:dyDescent="0.2">
      <c r="A119" t="s">
        <v>319</v>
      </c>
      <c r="B119" t="s">
        <v>72</v>
      </c>
      <c r="C119" t="s">
        <v>321</v>
      </c>
    </row>
    <row r="120" spans="1:3" x14ac:dyDescent="0.2">
      <c r="A120" t="s">
        <v>319</v>
      </c>
      <c r="B120" t="s">
        <v>72</v>
      </c>
      <c r="C120" t="s">
        <v>322</v>
      </c>
    </row>
    <row r="121" spans="1:3" x14ac:dyDescent="0.2">
      <c r="A121" t="s">
        <v>319</v>
      </c>
      <c r="B121" t="s">
        <v>72</v>
      </c>
      <c r="C121" t="s">
        <v>323</v>
      </c>
    </row>
    <row r="122" spans="1:3" x14ac:dyDescent="0.2">
      <c r="A122" t="s">
        <v>324</v>
      </c>
      <c r="B122" t="s">
        <v>74</v>
      </c>
      <c r="C122" t="s">
        <v>75</v>
      </c>
    </row>
    <row r="123" spans="1:3" x14ac:dyDescent="0.2">
      <c r="A123" t="s">
        <v>324</v>
      </c>
      <c r="B123" t="s">
        <v>74</v>
      </c>
      <c r="C123" t="s">
        <v>325</v>
      </c>
    </row>
    <row r="124" spans="1:3" x14ac:dyDescent="0.2">
      <c r="A124" t="s">
        <v>324</v>
      </c>
      <c r="B124" t="s">
        <v>74</v>
      </c>
      <c r="C124" t="s">
        <v>326</v>
      </c>
    </row>
    <row r="125" spans="1:3" x14ac:dyDescent="0.2">
      <c r="A125" t="s">
        <v>324</v>
      </c>
      <c r="B125" t="s">
        <v>74</v>
      </c>
      <c r="C125" t="s">
        <v>327</v>
      </c>
    </row>
    <row r="126" spans="1:3" x14ac:dyDescent="0.2">
      <c r="A126" t="s">
        <v>324</v>
      </c>
      <c r="B126" t="s">
        <v>74</v>
      </c>
      <c r="C126" t="s">
        <v>328</v>
      </c>
    </row>
    <row r="127" spans="1:3" x14ac:dyDescent="0.2">
      <c r="A127" t="s">
        <v>329</v>
      </c>
      <c r="B127" t="s">
        <v>77</v>
      </c>
      <c r="C127" t="s">
        <v>78</v>
      </c>
    </row>
    <row r="128" spans="1:3" x14ac:dyDescent="0.2">
      <c r="A128" t="s">
        <v>329</v>
      </c>
      <c r="B128" t="s">
        <v>77</v>
      </c>
      <c r="C128" t="s">
        <v>330</v>
      </c>
    </row>
    <row r="129" spans="1:3" x14ac:dyDescent="0.2">
      <c r="A129" t="s">
        <v>329</v>
      </c>
      <c r="B129" t="s">
        <v>77</v>
      </c>
      <c r="C129" t="s">
        <v>331</v>
      </c>
    </row>
    <row r="130" spans="1:3" x14ac:dyDescent="0.2">
      <c r="A130" t="s">
        <v>329</v>
      </c>
      <c r="B130" t="s">
        <v>77</v>
      </c>
      <c r="C130" t="s">
        <v>332</v>
      </c>
    </row>
    <row r="131" spans="1:3" x14ac:dyDescent="0.2">
      <c r="A131" t="s">
        <v>329</v>
      </c>
      <c r="B131" t="s">
        <v>77</v>
      </c>
      <c r="C131" t="s">
        <v>333</v>
      </c>
    </row>
    <row r="132" spans="1:3" x14ac:dyDescent="0.2">
      <c r="A132" t="s">
        <v>334</v>
      </c>
      <c r="B132" t="s">
        <v>79</v>
      </c>
      <c r="C132" t="s">
        <v>80</v>
      </c>
    </row>
    <row r="133" spans="1:3" x14ac:dyDescent="0.2">
      <c r="A133" t="s">
        <v>334</v>
      </c>
      <c r="B133" t="s">
        <v>79</v>
      </c>
      <c r="C133" t="s">
        <v>335</v>
      </c>
    </row>
    <row r="134" spans="1:3" x14ac:dyDescent="0.2">
      <c r="A134" t="s">
        <v>334</v>
      </c>
      <c r="B134" t="s">
        <v>79</v>
      </c>
      <c r="C134" t="s">
        <v>336</v>
      </c>
    </row>
    <row r="135" spans="1:3" x14ac:dyDescent="0.2">
      <c r="A135" t="s">
        <v>334</v>
      </c>
      <c r="B135" t="s">
        <v>79</v>
      </c>
      <c r="C135" t="s">
        <v>337</v>
      </c>
    </row>
    <row r="136" spans="1:3" x14ac:dyDescent="0.2">
      <c r="A136" t="s">
        <v>334</v>
      </c>
      <c r="B136" t="s">
        <v>79</v>
      </c>
      <c r="C136" t="s">
        <v>338</v>
      </c>
    </row>
    <row r="137" spans="1:3" x14ac:dyDescent="0.2">
      <c r="A137" t="s">
        <v>339</v>
      </c>
      <c r="B137" t="s">
        <v>81</v>
      </c>
      <c r="C137" t="s">
        <v>82</v>
      </c>
    </row>
    <row r="138" spans="1:3" x14ac:dyDescent="0.2">
      <c r="A138" t="s">
        <v>339</v>
      </c>
      <c r="B138" t="s">
        <v>81</v>
      </c>
      <c r="C138" t="s">
        <v>340</v>
      </c>
    </row>
    <row r="139" spans="1:3" x14ac:dyDescent="0.2">
      <c r="A139" t="s">
        <v>339</v>
      </c>
      <c r="B139" t="s">
        <v>81</v>
      </c>
      <c r="C139" t="s">
        <v>341</v>
      </c>
    </row>
    <row r="140" spans="1:3" x14ac:dyDescent="0.2">
      <c r="A140" t="s">
        <v>339</v>
      </c>
      <c r="B140" t="s">
        <v>81</v>
      </c>
      <c r="C140" t="s">
        <v>342</v>
      </c>
    </row>
    <row r="141" spans="1:3" x14ac:dyDescent="0.2">
      <c r="A141" t="s">
        <v>339</v>
      </c>
      <c r="B141" t="s">
        <v>81</v>
      </c>
      <c r="C141" t="s">
        <v>343</v>
      </c>
    </row>
    <row r="142" spans="1:3" x14ac:dyDescent="0.2">
      <c r="A142" t="s">
        <v>344</v>
      </c>
      <c r="B142" t="s">
        <v>83</v>
      </c>
      <c r="C142" t="s">
        <v>33</v>
      </c>
    </row>
    <row r="143" spans="1:3" x14ac:dyDescent="0.2">
      <c r="A143" t="s">
        <v>344</v>
      </c>
      <c r="B143" t="s">
        <v>83</v>
      </c>
      <c r="C143" t="s">
        <v>345</v>
      </c>
    </row>
    <row r="144" spans="1:3" x14ac:dyDescent="0.2">
      <c r="A144" t="s">
        <v>344</v>
      </c>
      <c r="B144" t="s">
        <v>83</v>
      </c>
      <c r="C144" t="s">
        <v>346</v>
      </c>
    </row>
    <row r="145" spans="1:3" x14ac:dyDescent="0.2">
      <c r="A145" t="s">
        <v>344</v>
      </c>
      <c r="B145" t="s">
        <v>83</v>
      </c>
      <c r="C145" t="s">
        <v>347</v>
      </c>
    </row>
    <row r="146" spans="1:3" x14ac:dyDescent="0.2">
      <c r="A146" t="s">
        <v>344</v>
      </c>
      <c r="B146" t="s">
        <v>83</v>
      </c>
      <c r="C146" t="s">
        <v>348</v>
      </c>
    </row>
    <row r="147" spans="1:3" x14ac:dyDescent="0.2">
      <c r="A147" t="s">
        <v>349</v>
      </c>
      <c r="B147" t="s">
        <v>84</v>
      </c>
      <c r="C147" t="s">
        <v>85</v>
      </c>
    </row>
    <row r="148" spans="1:3" x14ac:dyDescent="0.2">
      <c r="A148" t="s">
        <v>349</v>
      </c>
      <c r="B148" t="s">
        <v>84</v>
      </c>
      <c r="C148" t="s">
        <v>350</v>
      </c>
    </row>
    <row r="149" spans="1:3" x14ac:dyDescent="0.2">
      <c r="A149" t="s">
        <v>349</v>
      </c>
      <c r="B149" t="s">
        <v>84</v>
      </c>
      <c r="C149" t="s">
        <v>351</v>
      </c>
    </row>
    <row r="150" spans="1:3" x14ac:dyDescent="0.2">
      <c r="A150" t="s">
        <v>349</v>
      </c>
      <c r="B150" t="s">
        <v>84</v>
      </c>
      <c r="C150" t="s">
        <v>352</v>
      </c>
    </row>
    <row r="151" spans="1:3" x14ac:dyDescent="0.2">
      <c r="A151" t="s">
        <v>349</v>
      </c>
      <c r="B151" t="s">
        <v>84</v>
      </c>
      <c r="C151" t="s">
        <v>353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d1a47d5-70d7-4376-8906-8f471d9cc797">
      <Terms xmlns="http://schemas.microsoft.com/office/infopath/2007/PartnerControls"/>
    </lcf76f155ced4ddcb4097134ff3c332f>
    <TaxCatchAll xmlns="3ebfa6e5-d0a4-4270-b34d-fd20e9e7e37e" xsi:nil="true"/>
    <Topic_x002f_Content xmlns="1d1a47d5-70d7-4376-8906-8f471d9cc79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26D789DDA3584FB85578A3F7AD690E" ma:contentTypeVersion="19" ma:contentTypeDescription="Create a new document." ma:contentTypeScope="" ma:versionID="ff81b8ca5bd2b788292dda60a64fafac">
  <xsd:schema xmlns:xsd="http://www.w3.org/2001/XMLSchema" xmlns:xs="http://www.w3.org/2001/XMLSchema" xmlns:p="http://schemas.microsoft.com/office/2006/metadata/properties" xmlns:ns2="1d1a47d5-70d7-4376-8906-8f471d9cc797" xmlns:ns3="e6eba724-b280-471d-ba01-8673dde53546" xmlns:ns4="3ebfa6e5-d0a4-4270-b34d-fd20e9e7e37e" targetNamespace="http://schemas.microsoft.com/office/2006/metadata/properties" ma:root="true" ma:fieldsID="72c551ae95e54612962745879d745af3" ns2:_="" ns3:_="" ns4:_="">
    <xsd:import namespace="1d1a47d5-70d7-4376-8906-8f471d9cc797"/>
    <xsd:import namespace="e6eba724-b280-471d-ba01-8673dde53546"/>
    <xsd:import namespace="3ebfa6e5-d0a4-4270-b34d-fd20e9e7e3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Topic_x002f_Content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1a47d5-70d7-4376-8906-8f471d9cc7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db41030-51ba-4ae5-9f9a-515537e296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Topic_x002f_Content" ma:index="24" nillable="true" ma:displayName="Topic / Content" ma:format="Dropdown" ma:internalName="Topic_x002f_Content">
      <xsd:simpleType>
        <xsd:restriction base="dms:Note">
          <xsd:maxLength value="255"/>
        </xsd:restriction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eba724-b280-471d-ba01-8673dde5354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bfa6e5-d0a4-4270-b34d-fd20e9e7e3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88a628c8-31b0-4a49-a3a4-a06f442e9f5e}" ma:internalName="TaxCatchAll" ma:showField="CatchAllData" ma:web="3ebfa6e5-d0a4-4270-b34d-fd20e9e7e3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88FA49-8C22-4701-BA31-C41960AC24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B1CF04-40EA-4E5D-BF30-D7821E2E7156}">
  <ds:schemaRefs>
    <ds:schemaRef ds:uri="http://schemas.microsoft.com/office/2006/metadata/properties"/>
    <ds:schemaRef ds:uri="http://schemas.microsoft.com/office/infopath/2007/PartnerControls"/>
    <ds:schemaRef ds:uri="1d1a47d5-70d7-4376-8906-8f471d9cc797"/>
    <ds:schemaRef ds:uri="3ebfa6e5-d0a4-4270-b34d-fd20e9e7e37e"/>
  </ds:schemaRefs>
</ds:datastoreItem>
</file>

<file path=customXml/itemProps3.xml><?xml version="1.0" encoding="utf-8"?>
<ds:datastoreItem xmlns:ds="http://schemas.openxmlformats.org/officeDocument/2006/customXml" ds:itemID="{0CE7B50A-D937-4408-AADB-BBB87E7F70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1a47d5-70d7-4376-8906-8f471d9cc797"/>
    <ds:schemaRef ds:uri="e6eba724-b280-471d-ba01-8673dde53546"/>
    <ds:schemaRef ds:uri="3ebfa6e5-d0a4-4270-b34d-fd20e9e7e3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c1239645-dc2e-4d9e-be62-a4b8f262651f}" enabled="0" method="" siteId="{c1239645-dc2e-4d9e-be62-a4b8f262651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31</vt:i4>
      </vt:variant>
    </vt:vector>
  </HeadingPairs>
  <TitlesOfParts>
    <vt:vector size="34" baseType="lpstr">
      <vt:lpstr>Introduction</vt:lpstr>
      <vt:lpstr>Assessment</vt:lpstr>
      <vt:lpstr>Maturity level breakdown</vt:lpstr>
      <vt:lpstr>MaturityTable</vt:lpstr>
      <vt:lpstr>Q10_Options</vt:lpstr>
      <vt:lpstr>Q11_Options</vt:lpstr>
      <vt:lpstr>Q12_Options</vt:lpstr>
      <vt:lpstr>Q13_Options</vt:lpstr>
      <vt:lpstr>Q14_Options</vt:lpstr>
      <vt:lpstr>Q15_Options</vt:lpstr>
      <vt:lpstr>Q16_Options</vt:lpstr>
      <vt:lpstr>Q17_Options</vt:lpstr>
      <vt:lpstr>Q18_Options</vt:lpstr>
      <vt:lpstr>Q19_Options</vt:lpstr>
      <vt:lpstr>Q2_Options</vt:lpstr>
      <vt:lpstr>Q20_Options</vt:lpstr>
      <vt:lpstr>Q21_Options</vt:lpstr>
      <vt:lpstr>Q22_Options</vt:lpstr>
      <vt:lpstr>Q23_Options</vt:lpstr>
      <vt:lpstr>Q24_Options</vt:lpstr>
      <vt:lpstr>Q25_Options</vt:lpstr>
      <vt:lpstr>Q26_Options</vt:lpstr>
      <vt:lpstr>Q27_Options</vt:lpstr>
      <vt:lpstr>Q28_Options</vt:lpstr>
      <vt:lpstr>Q29_Options</vt:lpstr>
      <vt:lpstr>Q3_Options</vt:lpstr>
      <vt:lpstr>Q30_Options</vt:lpstr>
      <vt:lpstr>Q31_Options</vt:lpstr>
      <vt:lpstr>Q4_Options</vt:lpstr>
      <vt:lpstr>Q5_Options</vt:lpstr>
      <vt:lpstr>Q6_Options</vt:lpstr>
      <vt:lpstr>Q7_Options</vt:lpstr>
      <vt:lpstr>Q8_Options</vt:lpstr>
      <vt:lpstr>Q9_Options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Aleena Rupani</cp:lastModifiedBy>
  <cp:revision/>
  <dcterms:created xsi:type="dcterms:W3CDTF">2025-08-11T14:22:18Z</dcterms:created>
  <dcterms:modified xsi:type="dcterms:W3CDTF">2026-03-04T11:49:39Z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0x010100A526D789DDA3584FB85578A3F7AD690E</vt:lpwstr>
  </property>
</Properties>
</file>